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54825\Downloads\portal updation march 2026\"/>
    </mc:Choice>
  </mc:AlternateContent>
  <xr:revisionPtr revIDLastSave="0" documentId="13_ncr:1_{0F4D5965-2BBF-4C4F-84C9-C804981E9E6A}" xr6:coauthVersionLast="47" xr6:coauthVersionMax="47" xr10:uidLastSave="{00000000-0000-0000-0000-000000000000}"/>
  <bookViews>
    <workbookView xWindow="-120" yWindow="-120" windowWidth="29040" windowHeight="15720" tabRatio="922" activeTab="2" xr2:uid="{00000000-000D-0000-FFFF-FFFF00000000}"/>
  </bookViews>
  <sheets>
    <sheet name="Dt. wise Tar Vs Ach 31.03.2026)" sheetId="1" r:id="rId1"/>
    <sheet name="Bank wise Tar Vs Ach 31.03.2026" sheetId="6" r:id="rId2"/>
    <sheet name="Bulk Loan Dt. wise 31.03.2026" sheetId="17" r:id="rId3"/>
    <sheet name="Bulk loan Bankwise" sheetId="5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___________A100000" localSheetId="2">#REF!</definedName>
    <definedName name="_______________A100000">#REF!</definedName>
    <definedName name="_______________EA2">#REF!</definedName>
    <definedName name="______________A100000">#REF!</definedName>
    <definedName name="______________EA2">#REF!</definedName>
    <definedName name="_____________A100000">#REF!</definedName>
    <definedName name="_____________EA2">#REF!</definedName>
    <definedName name="____________A100000">#REF!</definedName>
    <definedName name="____________A1000000">#REF!</definedName>
    <definedName name="____________EA2">#REF!</definedName>
    <definedName name="___________A100000">#REF!</definedName>
    <definedName name="___________EA2">#REF!</definedName>
    <definedName name="__________A100000">#REF!</definedName>
    <definedName name="__________A1000000">#REF!</definedName>
    <definedName name="__________EA2">#REF!</definedName>
    <definedName name="_________A10000">#REF!</definedName>
    <definedName name="_________A100000">#REF!</definedName>
    <definedName name="_________A102000">#REF!</definedName>
    <definedName name="_________EA2">#REF!</definedName>
    <definedName name="_________EA3">#REF!</definedName>
    <definedName name="________A100000">#REF!</definedName>
    <definedName name="________A100000001">#REF!</definedName>
    <definedName name="________A12">#REF!</definedName>
    <definedName name="________EA2">#REF!</definedName>
    <definedName name="________EA21">#REF!</definedName>
    <definedName name="_______A100000">#REF!</definedName>
    <definedName name="_______EA2">#REF!</definedName>
    <definedName name="______A100000">#REF!</definedName>
    <definedName name="______EA2">#REF!</definedName>
    <definedName name="_____A100000">#REF!</definedName>
    <definedName name="_____A1287000">#REF!</definedName>
    <definedName name="_____EA2">#REF!</definedName>
    <definedName name="____A10000">#REF!</definedName>
    <definedName name="____A100000">#REF!</definedName>
    <definedName name="____A120000">#REF!</definedName>
    <definedName name="____EA2">#REF!</definedName>
    <definedName name="___A100000">#REF!</definedName>
    <definedName name="___A1000000">#REF!</definedName>
    <definedName name="___EA2">#REF!</definedName>
    <definedName name="___EA3">#REF!</definedName>
    <definedName name="__1Excel_BuiltIn_Print_Area_5_1_1">#REF!</definedName>
    <definedName name="__A100000">#REF!</definedName>
    <definedName name="__A123000">#REF!</definedName>
    <definedName name="__ate6">#REF!</definedName>
    <definedName name="__EA2">#REF!</definedName>
    <definedName name="_1Excel_BuiltIn_Print_Area_5_1_1" localSheetId="1">#REF!</definedName>
    <definedName name="_1Excel_BuiltIn_Print_Area_5_1_1">#REF!</definedName>
    <definedName name="_A100000" localSheetId="1">#REF!</definedName>
    <definedName name="_A100000">#REF!</definedName>
    <definedName name="_ate6">#REF!</definedName>
    <definedName name="_Cat1">[1]Worksheet!$C$4:$C$6</definedName>
    <definedName name="_EA2" localSheetId="1">#REF!</definedName>
    <definedName name="_EA2" localSheetId="2">#REF!</definedName>
    <definedName name="_EA2">#REF!</definedName>
    <definedName name="_H65537">#REF!</definedName>
    <definedName name="_H69999">#REF!</definedName>
    <definedName name="_H89999">#REF!</definedName>
    <definedName name="_H99999">#REF!</definedName>
    <definedName name="_L100000">#REF!</definedName>
    <definedName name="_P100000">#REF!</definedName>
    <definedName name="_plf2">#REF!</definedName>
    <definedName name="_PM1">[1]Worksheet!$F$4:$F$11</definedName>
    <definedName name="a" localSheetId="1">#REF!</definedName>
    <definedName name="a" localSheetId="2">#REF!</definedName>
    <definedName name="a">#REF!</definedName>
    <definedName name="A1200001">#REF!</definedName>
    <definedName name="a1I40">#REF!</definedName>
    <definedName name="Aishu">#REF!</definedName>
    <definedName name="as">#REF!</definedName>
    <definedName name="ate" localSheetId="1">#REF!</definedName>
    <definedName name="ate">#REF!</definedName>
    <definedName name="b">#REF!</definedName>
    <definedName name="BankBranchwise" localSheetId="1">#REF!</definedName>
    <definedName name="BankBranchwise">#REF!</definedName>
    <definedName name="Car">#REF!</definedName>
    <definedName name="CARE" localSheetId="1">#REF!</definedName>
    <definedName name="CARE">#REF!</definedName>
    <definedName name="Care.." localSheetId="1">#REF!</definedName>
    <definedName name="Care..">#REF!</definedName>
    <definedName name="CAREE">#REF!</definedName>
    <definedName name="CCCC">#REF!</definedName>
    <definedName name="CGFMU">#REF!</definedName>
    <definedName name="Coim">#REF!</definedName>
    <definedName name="Coimb" localSheetId="1">#REF!</definedName>
    <definedName name="Coimb">#REF!</definedName>
    <definedName name="coimb1">#REF!</definedName>
    <definedName name="Coimba">#REF!</definedName>
    <definedName name="Coimbatore">#REF!</definedName>
    <definedName name="Cuddalore">#REF!</definedName>
    <definedName name="DDD">#REF!</definedName>
    <definedName name="Ddugky">#REF!</definedName>
    <definedName name="dfdf">#REF!</definedName>
    <definedName name="dfgd">#REF!</definedName>
    <definedName name="dfgh">#REF!</definedName>
    <definedName name="dfwdfsdfsdf">'[2]GP-MAR-03'!$3:$30</definedName>
    <definedName name="dfwdfsdfsdf1">'[3]GP-MAR-03'!$3:$30</definedName>
    <definedName name="dgg" localSheetId="2">#REF!</definedName>
    <definedName name="dgg">#REF!</definedName>
    <definedName name="Dharmapuri">#REF!</definedName>
    <definedName name="did">#REF!</definedName>
    <definedName name="Dindigul">#REF!</definedName>
    <definedName name="Dindigulll">#REF!</definedName>
    <definedName name="dpcc">#REF!</definedName>
    <definedName name="dpcc1">#REF!</definedName>
    <definedName name="EA" localSheetId="1">#REF!</definedName>
    <definedName name="EA">#REF!</definedName>
    <definedName name="edd" localSheetId="1">#REF!</definedName>
    <definedName name="edd">#REF!</definedName>
    <definedName name="eddd" localSheetId="1">#REF!</definedName>
    <definedName name="eddd">#REF!</definedName>
    <definedName name="eds">#REF!</definedName>
    <definedName name="eretfg">#REF!</definedName>
    <definedName name="Erode">#REF!</definedName>
    <definedName name="Exc">#REF!</definedName>
    <definedName name="Excel">#REF!</definedName>
    <definedName name="Excel_">#REF!</definedName>
    <definedName name="Excel_Built">#REF!</definedName>
    <definedName name="Excel_Builtin">#REF!</definedName>
    <definedName name="Excel_BuiltIn__FilterDatabase_23" localSheetId="1">#REF!</definedName>
    <definedName name="Excel_BuiltIn__FilterDatabase_23">#REF!</definedName>
    <definedName name="Excel_BuiltIn__FilterDatabase_6" localSheetId="1">#REF!</definedName>
    <definedName name="Excel_BuiltIn__FilterDatabase_6">#REF!</definedName>
    <definedName name="Excel_BuiltIn__FilterDatabase_8" localSheetId="1">#REF!</definedName>
    <definedName name="Excel_BuiltIn__FilterDatabase_8">#REF!</definedName>
    <definedName name="Excel_BuiltIn_Print">#REF!</definedName>
    <definedName name="Excel_BuiltIn_Print_Area_1" localSheetId="1">#REF!</definedName>
    <definedName name="Excel_BuiltIn_Print_Area_1">#REF!</definedName>
    <definedName name="Excel_BuiltIn_Print_Area_4" localSheetId="1">#REF!</definedName>
    <definedName name="Excel_BuiltIn_Print_Area_4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5_1_1" localSheetId="1">#REF!</definedName>
    <definedName name="Excel_BuiltIn_Print_Area_5_1_1">#REF!</definedName>
    <definedName name="Excel_BuiltIn_Print_Area_5_1_2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10" localSheetId="1">#REF!</definedName>
    <definedName name="Excel_BuiltIn_Print_Titles_10">#REF!</definedName>
    <definedName name="Excel_BuiltIn_Print_Titles_11" localSheetId="1">#REF!</definedName>
    <definedName name="Excel_BuiltIn_Print_Titles_11">#REF!</definedName>
    <definedName name="Excel_BuiltIn_Print_Titles_13" localSheetId="1">#REF!</definedName>
    <definedName name="Excel_BuiltIn_Print_Titles_13">#REF!</definedName>
    <definedName name="Excel_BuiltIn_Print_Titles_14" localSheetId="1">#REF!</definedName>
    <definedName name="Excel_BuiltIn_Print_Titles_14">#REF!</definedName>
    <definedName name="Excel_BuiltIn_Print_Titles_2" localSheetId="1">#REF!</definedName>
    <definedName name="Excel_BuiltIn_Print_Titles_2">#REF!</definedName>
    <definedName name="Excel_BuiltIn_Print_Titles_2_1" localSheetId="1">#REF!</definedName>
    <definedName name="Excel_BuiltIn_Print_Titles_2_1">#REF!</definedName>
    <definedName name="Excel_BuiltIn_Print_Titles_2_2">#REF!</definedName>
    <definedName name="Excel_BuiltIn_Print_Titles_3" localSheetId="1">#REF!</definedName>
    <definedName name="Excel_BuiltIn_Print_Titles_3">#REF!</definedName>
    <definedName name="Excel_BuiltIn_Print_Titles_3_1" localSheetId="1">#REF!</definedName>
    <definedName name="Excel_BuiltIn_Print_Titles_3_1">#REF!</definedName>
    <definedName name="Excel_BuiltIn_Print_Titles_4" localSheetId="1">#REF!</definedName>
    <definedName name="Excel_BuiltIn_Print_Titles_4">#REF!</definedName>
    <definedName name="Excel_BuiltIn_Print_Titles_4_1" localSheetId="1">#REF!</definedName>
    <definedName name="Excel_BuiltIn_Print_Titles_4_1">#REF!</definedName>
    <definedName name="Excel_BuiltIn_Print_Titles_5_1" localSheetId="1">#REF!</definedName>
    <definedName name="Excel_BuiltIn_Print_Titles_5_1">#REF!</definedName>
    <definedName name="Excel_BuiltIn_Print_Titles_5_1_1" localSheetId="1">#REF!</definedName>
    <definedName name="Excel_BuiltIn_Print_Titles_5_1_1">#REF!</definedName>
    <definedName name="Excel_BuiltIn_Print_Titles_6_1" localSheetId="1">#REF!</definedName>
    <definedName name="Excel_BuiltIn_Print_Titles_6_1">#REF!</definedName>
    <definedName name="Excel_BuiltIn_Print_Titles_6_1_1" localSheetId="1">#REF!</definedName>
    <definedName name="Excel_BuiltIn_Print_Titles_6_1_1">#REF!</definedName>
    <definedName name="Excel_BuiltIn_Print_Titles_7_1" localSheetId="1">#REF!</definedName>
    <definedName name="Excel_BuiltIn_Print_Titles_7_1">#REF!</definedName>
    <definedName name="Excel_BuiltIn_Print_Titles_7_1_1" localSheetId="1">#REF!</definedName>
    <definedName name="Excel_BuiltIn_Print_Titles_7_1_1">#REF!</definedName>
    <definedName name="Excel_BuiltIn_Print_Titles_8" localSheetId="1">#REF!</definedName>
    <definedName name="Excel_BuiltIn_Print_Titles_8">#REF!</definedName>
    <definedName name="Excel_BuiltIn_Print_Titles_8_1" localSheetId="1">#REF!</definedName>
    <definedName name="Excel_BuiltIn_Print_Titles_8_1">#REF!</definedName>
    <definedName name="Excel_BuiltIn_Print_Titles_9" localSheetId="1">#REF!</definedName>
    <definedName name="Excel_BuiltIn_Print_Titles_9">#REF!</definedName>
    <definedName name="Excel_BuiltIn_Print_Titles_9_1" localSheetId="1">#REF!</definedName>
    <definedName name="Excel_BuiltIn_Print_Titles_9_1">#REF!</definedName>
    <definedName name="Excel_Builtin_Titles_8">#REF!</definedName>
    <definedName name="Excel_Builting_Print_Titles_7_2">#REF!</definedName>
    <definedName name="EXTERNAL">#REF!</definedName>
    <definedName name="EXTERNAL_CREDIT_LINKAGE_PROGRESS_AS_ON_OCTOBER_2000__TVMALAI" localSheetId="1">#REF!</definedName>
    <definedName name="EXTERNAL_CREDIT_LINKAGE_PROGRESS_AS_ON_OCTOBER_2000__TVMALAI">#REF!</definedName>
    <definedName name="f" localSheetId="1">#REF!</definedName>
    <definedName name="f">#REF!</definedName>
    <definedName name="fhggf">#REF!</definedName>
    <definedName name="Format" localSheetId="1">#REF!</definedName>
    <definedName name="Format">#REF!</definedName>
    <definedName name="FORMAT_A" localSheetId="1">#REF!</definedName>
    <definedName name="FORMAT_A">#REF!</definedName>
    <definedName name="g" localSheetId="1">#REF!</definedName>
    <definedName name="g">#REF!</definedName>
    <definedName name="gfgfg">#REF!</definedName>
    <definedName name="gggggggggggggg">#REF!</definedName>
    <definedName name="ghjk">#REF!</definedName>
    <definedName name="gzserg">#REF!</definedName>
    <definedName name="hgh">#REF!</definedName>
    <definedName name="hgjghhk">#REF!</definedName>
    <definedName name="hh">#REF!</definedName>
    <definedName name="hhh">#REF!</definedName>
    <definedName name="index">#REF!</definedName>
    <definedName name="index1">#REF!</definedName>
    <definedName name="indexa">#REF!</definedName>
    <definedName name="j">#REF!</definedName>
    <definedName name="ka">#REF!</definedName>
    <definedName name="Kancheepum">#REF!</definedName>
    <definedName name="Kancheepuram">#REF!</definedName>
    <definedName name="Kanniyakumari" localSheetId="1">#REF!</definedName>
    <definedName name="Kanniyakumari">#REF!</definedName>
    <definedName name="kanya">#REF!</definedName>
    <definedName name="Karur">#REF!</definedName>
    <definedName name="Karurs">#REF!</definedName>
    <definedName name="kjfh">#REF!</definedName>
    <definedName name="kjkljkljkj">'[4]ngowise gp form'!$A$1:$E$17</definedName>
    <definedName name="ksy" localSheetId="2">#REF!</definedName>
    <definedName name="ksy">#REF!</definedName>
    <definedName name="Lis">#REF!</definedName>
    <definedName name="LIST" localSheetId="1">#REF!</definedName>
    <definedName name="LIST">#REF!</definedName>
    <definedName name="ll">#REF!</definedName>
    <definedName name="Madurai">#REF!</definedName>
    <definedName name="maga" localSheetId="1">#REF!</definedName>
    <definedName name="maga">#REF!</definedName>
    <definedName name="mk" localSheetId="1">#REF!</definedName>
    <definedName name="mk">#REF!</definedName>
    <definedName name="mmmmmmmmm">#REF!</definedName>
    <definedName name="mmnn">#REF!</definedName>
    <definedName name="Nagapattinam">#REF!</definedName>
    <definedName name="Namak">#REF!</definedName>
    <definedName name="Namakkal">#REF!</definedName>
    <definedName name="NamedRange1">#REF!</definedName>
    <definedName name="new" localSheetId="1">#REF!</definedName>
    <definedName name="new">#REF!</definedName>
    <definedName name="ngoreve">#REF!</definedName>
    <definedName name="Nilgiris">#REF!</definedName>
    <definedName name="no">#REF!</definedName>
    <definedName name="Off.">#REF!</definedName>
    <definedName name="officenote">#REF!</definedName>
    <definedName name="pan">#REF!</definedName>
    <definedName name="Pera">#REF!</definedName>
    <definedName name="Perambal">#REF!</definedName>
    <definedName name="Perambalur">#REF!</definedName>
    <definedName name="plf">#REF!</definedName>
    <definedName name="PLFF">#REF!</definedName>
    <definedName name="po">#REF!</definedName>
    <definedName name="Print_Are">#REF!</definedName>
    <definedName name="_xlnm.Print_Area" localSheetId="1">'Bank wise Tar Vs Ach 31.03.2026'!$A$1:$H$61</definedName>
    <definedName name="_xlnm.Print_Area" localSheetId="2">'Bulk Loan Dt. wise 31.03.2026'!$A$1:$H$44</definedName>
    <definedName name="_xlnm.Print_Area" localSheetId="0">'Dt. wise Tar Vs Ach 31.03.2026)'!$A$1:$I$44</definedName>
    <definedName name="_xlnm.Print_Area">#REF!</definedName>
    <definedName name="_xlnm.Print_Titles">#N/A</definedName>
    <definedName name="Pudukott" localSheetId="2">#REF!</definedName>
    <definedName name="Pudukott">#REF!</definedName>
    <definedName name="Pudukottai">#REF!</definedName>
    <definedName name="Ramanathapuram">#REF!</definedName>
    <definedName name="Ramnad">#REF!</definedName>
    <definedName name="Ratham">#REF!</definedName>
    <definedName name="Rev.com" localSheetId="1">#REF!</definedName>
    <definedName name="Rev.com">#REF!</definedName>
    <definedName name="rseti15">#REF!</definedName>
    <definedName name="Rural" localSheetId="1">#REF!</definedName>
    <definedName name="Rural">#REF!</definedName>
    <definedName name="Rurall">#REF!</definedName>
    <definedName name="Salem">#REF!</definedName>
    <definedName name="sasf" localSheetId="1">#REF!</definedName>
    <definedName name="sasf">#REF!</definedName>
    <definedName name="sddss">#REF!</definedName>
    <definedName name="sddsss">#REF!</definedName>
    <definedName name="Sivagangai">#REF!</definedName>
    <definedName name="ss">#REF!</definedName>
    <definedName name="Sttaus">#REF!</definedName>
    <definedName name="T.V.Malai">#REF!</definedName>
    <definedName name="T.V.Malaii">#REF!</definedName>
    <definedName name="Tanjure">#REF!</definedName>
    <definedName name="Thanjavur">#REF!</definedName>
    <definedName name="Then">#REF!</definedName>
    <definedName name="Theni">#REF!</definedName>
    <definedName name="Thoothukud">#REF!</definedName>
    <definedName name="Thoothukudi" localSheetId="1">#REF!</definedName>
    <definedName name="Thoothukudi">#REF!</definedName>
    <definedName name="Tiruchirapalli">#REF!</definedName>
    <definedName name="Tirunel">#REF!</definedName>
    <definedName name="Tiruneleli">#REF!</definedName>
    <definedName name="Tirunelvel">#REF!</definedName>
    <definedName name="Tirunelveli">#REF!</definedName>
    <definedName name="Tirunelvelii">#REF!</definedName>
    <definedName name="Tirunelveliii">#REF!</definedName>
    <definedName name="Tiruvall">#REF!</definedName>
    <definedName name="Tiruvallu">#REF!</definedName>
    <definedName name="Tiruvallur">#REF!</definedName>
    <definedName name="Tiruvannamalai">#REF!</definedName>
    <definedName name="Tiruvar">#REF!</definedName>
    <definedName name="Tiruvaru">#REF!</definedName>
    <definedName name="Tiruvarur">#REF!</definedName>
    <definedName name="Tot">#REF!</definedName>
    <definedName name="Tota">#REF!</definedName>
    <definedName name="Total" localSheetId="1">#REF!</definedName>
    <definedName name="Total">#REF!</definedName>
    <definedName name="tou">#REF!</definedName>
    <definedName name="tour" localSheetId="1">#REF!</definedName>
    <definedName name="tour">#REF!</definedName>
    <definedName name="tour2">#REF!</definedName>
    <definedName name="tra" localSheetId="1">#REF!</definedName>
    <definedName name="tra">#REF!</definedName>
    <definedName name="traa">#REF!</definedName>
    <definedName name="Trichy">#REF!</definedName>
    <definedName name="Truvallur">#REF!</definedName>
    <definedName name="urban" localSheetId="1">#REF!</definedName>
    <definedName name="urban">#REF!</definedName>
    <definedName name="uyutxcfdhftr">#REF!</definedName>
    <definedName name="Vell">#REF!</definedName>
    <definedName name="Vellore">#REF!</definedName>
    <definedName name="Villu">#REF!</definedName>
    <definedName name="Villupura">#REF!</definedName>
    <definedName name="Villupuram">#REF!</definedName>
    <definedName name="Virudhu">#REF!</definedName>
    <definedName name="Virudhunagar">#REF!</definedName>
    <definedName name="vtp">'[5]GP-MAR-03'!$3:$30</definedName>
    <definedName name="we" localSheetId="2">#REF!</definedName>
    <definedName name="we">#REF!</definedName>
    <definedName name="week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3" i="1"/>
  <c r="G17" i="1"/>
  <c r="G28" i="1"/>
  <c r="G9" i="1"/>
  <c r="G41" i="1"/>
  <c r="G30" i="1"/>
  <c r="G32" i="1"/>
  <c r="G16" i="1"/>
  <c r="G10" i="1"/>
  <c r="G43" i="1"/>
  <c r="G6" i="1"/>
  <c r="G42" i="1"/>
  <c r="G39" i="1"/>
  <c r="G18" i="1"/>
  <c r="G12" i="1"/>
  <c r="G8" i="1"/>
  <c r="G20" i="1"/>
  <c r="G35" i="1"/>
  <c r="G19" i="1"/>
  <c r="G23" i="1"/>
  <c r="G31" i="1"/>
  <c r="G40" i="1"/>
  <c r="G21" i="1"/>
  <c r="G26" i="1"/>
  <c r="G24" i="1"/>
  <c r="G11" i="1"/>
  <c r="G37" i="1"/>
  <c r="G27" i="1"/>
  <c r="G14" i="1"/>
  <c r="G29" i="1"/>
  <c r="G15" i="1"/>
  <c r="G13" i="1"/>
  <c r="G25" i="1"/>
  <c r="G36" i="1"/>
  <c r="G7" i="1"/>
  <c r="G34" i="1"/>
  <c r="G38" i="1"/>
  <c r="G7" i="17" l="1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6" i="17"/>
  <c r="H26" i="6"/>
  <c r="H21" i="6"/>
  <c r="H25" i="6"/>
  <c r="H33" i="6"/>
  <c r="H32" i="6"/>
  <c r="H28" i="6"/>
  <c r="H34" i="6"/>
  <c r="H30" i="6"/>
  <c r="H27" i="6"/>
  <c r="H31" i="6"/>
  <c r="H22" i="6"/>
  <c r="H20" i="6"/>
  <c r="H36" i="6"/>
  <c r="H29" i="6"/>
  <c r="H23" i="6"/>
  <c r="H35" i="6"/>
  <c r="H37" i="6"/>
  <c r="H40" i="6"/>
  <c r="H41" i="6"/>
  <c r="H7" i="6"/>
  <c r="H10" i="6"/>
  <c r="H6" i="6"/>
  <c r="H9" i="6"/>
  <c r="H16" i="6"/>
  <c r="H13" i="6"/>
  <c r="H8" i="6"/>
  <c r="H14" i="6"/>
  <c r="H12" i="6"/>
  <c r="H15" i="6"/>
  <c r="H17" i="6"/>
  <c r="G52" i="6"/>
  <c r="G53" i="6"/>
  <c r="G54" i="6"/>
  <c r="G55" i="6"/>
  <c r="G56" i="6"/>
  <c r="G60" i="6"/>
  <c r="G46" i="6"/>
  <c r="G47" i="6"/>
  <c r="G48" i="6"/>
  <c r="G49" i="6"/>
  <c r="G45" i="6"/>
  <c r="G41" i="6"/>
  <c r="G26" i="6"/>
  <c r="G21" i="6"/>
  <c r="G25" i="6"/>
  <c r="G33" i="6"/>
  <c r="G32" i="6"/>
  <c r="G28" i="6"/>
  <c r="G34" i="6"/>
  <c r="G30" i="6"/>
  <c r="G27" i="6"/>
  <c r="G31" i="6"/>
  <c r="G22" i="6"/>
  <c r="G20" i="6"/>
  <c r="G36" i="6"/>
  <c r="G29" i="6"/>
  <c r="G23" i="6"/>
  <c r="G35" i="6"/>
  <c r="G37" i="6"/>
  <c r="G7" i="6"/>
  <c r="G10" i="6"/>
  <c r="G6" i="6"/>
  <c r="G9" i="6"/>
  <c r="G16" i="6"/>
  <c r="G13" i="6"/>
  <c r="G8" i="6"/>
  <c r="G14" i="6"/>
  <c r="G12" i="6"/>
  <c r="G15" i="6"/>
  <c r="G17" i="6"/>
  <c r="H8" i="17"/>
  <c r="F44" i="17"/>
  <c r="E44" i="17"/>
  <c r="D44" i="17"/>
  <c r="C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7" i="17"/>
  <c r="H6" i="17"/>
  <c r="H44" i="17" l="1"/>
  <c r="E49" i="6" l="1"/>
  <c r="E18" i="6"/>
  <c r="H56" i="6" l="1"/>
  <c r="E38" i="6" l="1"/>
  <c r="E41" i="6"/>
  <c r="E60" i="6"/>
  <c r="E61" i="6" l="1"/>
  <c r="H38" i="1" l="1"/>
  <c r="I22" i="1"/>
  <c r="I38" i="1"/>
  <c r="H22" i="1"/>
  <c r="H33" i="1"/>
  <c r="H17" i="1"/>
  <c r="H28" i="1"/>
  <c r="H9" i="1"/>
  <c r="H41" i="1"/>
  <c r="H30" i="1"/>
  <c r="H32" i="1"/>
  <c r="H16" i="1"/>
  <c r="H10" i="1"/>
  <c r="H43" i="1"/>
  <c r="H6" i="1"/>
  <c r="H42" i="1"/>
  <c r="H39" i="1"/>
  <c r="H18" i="1"/>
  <c r="H12" i="1"/>
  <c r="H8" i="1"/>
  <c r="H20" i="1"/>
  <c r="H35" i="1"/>
  <c r="H19" i="1"/>
  <c r="H23" i="1"/>
  <c r="H31" i="1"/>
  <c r="H40" i="1"/>
  <c r="H21" i="1"/>
  <c r="H26" i="1"/>
  <c r="H24" i="1"/>
  <c r="H11" i="1"/>
  <c r="H37" i="1"/>
  <c r="H27" i="1"/>
  <c r="H14" i="1"/>
  <c r="H29" i="1"/>
  <c r="H15" i="1"/>
  <c r="H13" i="1"/>
  <c r="H25" i="1"/>
  <c r="H36" i="1"/>
  <c r="H7" i="1"/>
  <c r="H34" i="1"/>
  <c r="H11" i="6" l="1"/>
  <c r="G11" i="6"/>
  <c r="I33" i="1"/>
  <c r="I17" i="1"/>
  <c r="I28" i="1"/>
  <c r="I9" i="1"/>
  <c r="I41" i="1"/>
  <c r="I30" i="1"/>
  <c r="I32" i="1"/>
  <c r="I16" i="1"/>
  <c r="I10" i="1"/>
  <c r="I43" i="1"/>
  <c r="I6" i="1"/>
  <c r="I42" i="1"/>
  <c r="I39" i="1"/>
  <c r="I18" i="1"/>
  <c r="I12" i="1"/>
  <c r="I8" i="1"/>
  <c r="I20" i="1"/>
  <c r="I35" i="1"/>
  <c r="I19" i="1"/>
  <c r="I23" i="1"/>
  <c r="I31" i="1"/>
  <c r="I40" i="1"/>
  <c r="I21" i="1"/>
  <c r="I26" i="1"/>
  <c r="I24" i="1"/>
  <c r="I11" i="1"/>
  <c r="I37" i="1"/>
  <c r="I27" i="1"/>
  <c r="I14" i="1"/>
  <c r="I29" i="1"/>
  <c r="I15" i="1"/>
  <c r="I13" i="1"/>
  <c r="I25" i="1"/>
  <c r="I36" i="1"/>
  <c r="I7" i="1"/>
  <c r="I34" i="1"/>
  <c r="D38" i="6" l="1"/>
  <c r="C38" i="6"/>
  <c r="G38" i="6" s="1"/>
  <c r="F38" i="6"/>
  <c r="H38" i="6" s="1"/>
  <c r="D60" i="6" l="1"/>
  <c r="C60" i="6"/>
  <c r="F60" i="6"/>
  <c r="H60" i="6" l="1"/>
  <c r="H43" i="6"/>
  <c r="G43" i="6"/>
  <c r="H55" i="6"/>
  <c r="H54" i="6"/>
  <c r="H53" i="6"/>
  <c r="H51" i="6"/>
  <c r="G51" i="6"/>
  <c r="F49" i="6"/>
  <c r="D49" i="6"/>
  <c r="C49" i="6"/>
  <c r="H48" i="6"/>
  <c r="H47" i="6"/>
  <c r="H46" i="6"/>
  <c r="H45" i="6"/>
  <c r="F41" i="6"/>
  <c r="D41" i="6"/>
  <c r="C41" i="6"/>
  <c r="G40" i="6"/>
  <c r="H24" i="6"/>
  <c r="G24" i="6"/>
  <c r="F18" i="6"/>
  <c r="D18" i="6"/>
  <c r="C18" i="6"/>
  <c r="G18" i="6" s="1"/>
  <c r="H18" i="6" l="1"/>
  <c r="F61" i="6"/>
  <c r="D61" i="6"/>
  <c r="C61" i="6"/>
  <c r="H49" i="6"/>
  <c r="H52" i="6"/>
  <c r="H61" i="6" l="1"/>
  <c r="G61" i="6"/>
  <c r="D44" i="1"/>
  <c r="C44" i="1"/>
  <c r="F44" i="1"/>
  <c r="E44" i="1"/>
  <c r="G44" i="1" s="1"/>
  <c r="H44" i="1" l="1"/>
  <c r="I44" i="1"/>
</calcChain>
</file>

<file path=xl/sharedStrings.xml><?xml version="1.0" encoding="utf-8"?>
<sst xmlns="http://schemas.openxmlformats.org/spreadsheetml/2006/main" count="249" uniqueCount="141">
  <si>
    <t>Sl. No</t>
  </si>
  <si>
    <t>Name of the District</t>
  </si>
  <si>
    <t>Target</t>
  </si>
  <si>
    <t>Achievement</t>
  </si>
  <si>
    <t>No.of SHGs</t>
  </si>
  <si>
    <t>Amount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</si>
  <si>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</si>
  <si>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</si>
  <si>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</si>
  <si>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</si>
  <si>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</si>
  <si>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</si>
  <si>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</si>
  <si>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</si>
  <si>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</si>
  <si>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</si>
  <si>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Kanniyakumari</t>
  </si>
  <si>
    <t>Karur</t>
  </si>
  <si>
    <t>Krishnagiri</t>
  </si>
  <si>
    <t>Madurai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</si>
  <si>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</si>
  <si>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</si>
  <si>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</si>
  <si>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</si>
  <si>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</si>
  <si>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</si>
  <si>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</si>
  <si>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Salem</t>
  </si>
  <si>
    <t>Sivagangai</t>
  </si>
  <si>
    <t>Tenkasi</t>
  </si>
  <si>
    <t>Thanjavur</t>
  </si>
  <si>
    <t>The Nilgiris</t>
  </si>
  <si>
    <t>Theni</t>
  </si>
  <si>
    <t>Thoothukkudi</t>
  </si>
  <si>
    <t>Tiruchirappalli</t>
  </si>
  <si>
    <t>Tirunelveli</t>
  </si>
  <si>
    <t>Tirupathur</t>
  </si>
  <si>
    <t>Tiruppur</t>
  </si>
  <si>
    <t>Tiruvallur</t>
  </si>
  <si>
    <t>Tiruvannamalai</t>
  </si>
  <si>
    <t>Tiruvarur</t>
  </si>
  <si>
    <t>Vellore</t>
  </si>
  <si>
    <t>Vilupuram</t>
  </si>
  <si>
    <t>Virudhunagar</t>
  </si>
  <si>
    <t>Grand Total</t>
  </si>
  <si>
    <t>Total</t>
  </si>
  <si>
    <t>(Rs. In crore)</t>
  </si>
  <si>
    <t>Name of the Bank</t>
  </si>
  <si>
    <t>TARGET</t>
  </si>
  <si>
    <t>ACHIEVEMENT</t>
  </si>
  <si>
    <t>ACHIEVEMENT %</t>
  </si>
  <si>
    <t>No</t>
  </si>
  <si>
    <t xml:space="preserve">Amount </t>
  </si>
  <si>
    <t>I</t>
  </si>
  <si>
    <t>Nationalised Banks</t>
  </si>
  <si>
    <t>Indian Bank + Alahabad Bank</t>
  </si>
  <si>
    <t>Indian Overseas Bank</t>
  </si>
  <si>
    <t>State Bank of India</t>
  </si>
  <si>
    <t>Canara Bank + Syndicate Bank</t>
  </si>
  <si>
    <t>Bank of India</t>
  </si>
  <si>
    <t>Punjab and Sindh Bank</t>
  </si>
  <si>
    <t>Central Bank of India</t>
  </si>
  <si>
    <t>Union Bank of India +Andhra Bank +Corporation Bank</t>
  </si>
  <si>
    <t>Punjab National Bank + Oriental Bank of Commerce &amp;  United Bank of India</t>
  </si>
  <si>
    <t>Bank of Baroda +Vijaya Bank + Dena Bank</t>
  </si>
  <si>
    <t>UCO Bank</t>
  </si>
  <si>
    <t>Bank of Maharashtra</t>
  </si>
  <si>
    <t>Sub Total</t>
  </si>
  <si>
    <t>II</t>
  </si>
  <si>
    <t>Private Sector Banks</t>
  </si>
  <si>
    <t>ICICI Bank</t>
  </si>
  <si>
    <t>IDBI Bank</t>
  </si>
  <si>
    <t>HDFC Bank</t>
  </si>
  <si>
    <t>RBL Bank</t>
  </si>
  <si>
    <t>City Union Bank</t>
  </si>
  <si>
    <t>Tamilnadu Mercantile Bank</t>
  </si>
  <si>
    <t>Yes Bank</t>
  </si>
  <si>
    <t>Karur Vysya Bank</t>
  </si>
  <si>
    <t>Lakshmi Vilas Bank</t>
  </si>
  <si>
    <t>Axis Bank</t>
  </si>
  <si>
    <t>South Indian Bank</t>
  </si>
  <si>
    <t>Federal Bank</t>
  </si>
  <si>
    <t>Dhanalaksahmi Bank</t>
  </si>
  <si>
    <t>Catholic Syrian Bank</t>
  </si>
  <si>
    <t>Karnataka Bank</t>
  </si>
  <si>
    <t>IDFC</t>
  </si>
  <si>
    <t>III</t>
  </si>
  <si>
    <t>Regional Rural Bank</t>
  </si>
  <si>
    <t>Tamilnadu Grama Bank</t>
  </si>
  <si>
    <t>IV</t>
  </si>
  <si>
    <t>Co-operative Bank</t>
  </si>
  <si>
    <t>DCCB</t>
  </si>
  <si>
    <t xml:space="preserve">PACCS </t>
  </si>
  <si>
    <t>UCB</t>
  </si>
  <si>
    <t>UCCS</t>
  </si>
  <si>
    <t>LAMPS</t>
  </si>
  <si>
    <t>Repco Bank</t>
  </si>
  <si>
    <t>Nicholson Bank</t>
  </si>
  <si>
    <t>V</t>
  </si>
  <si>
    <t>Others (Specify if any)</t>
  </si>
  <si>
    <t>Tamilnadu Industrial co operative Bank</t>
  </si>
  <si>
    <t>ESAF</t>
  </si>
  <si>
    <t>Ujivan</t>
  </si>
  <si>
    <t>Bandhan Bank</t>
  </si>
  <si>
    <t>Suryodaya</t>
  </si>
  <si>
    <t>Equitas Bank</t>
  </si>
  <si>
    <t>PLF Bulk loan bankwise achievement as on 31.03.2025</t>
  </si>
  <si>
    <t>No. of PLF</t>
  </si>
  <si>
    <t>DBS Bank</t>
  </si>
  <si>
    <t>INDUSIND BANK LIMITED</t>
  </si>
  <si>
    <t>THE TAMILNADU STATE APEX COOPERATIVE BANK LIMITED</t>
  </si>
  <si>
    <t>AU SMALL FINANCE BANK</t>
  </si>
  <si>
    <t>DCB Bank Limited</t>
  </si>
  <si>
    <t>Jana Small Finance Bank</t>
  </si>
  <si>
    <t>No.of 
SHGs</t>
  </si>
  <si>
    <t>KOTAK MAHINDRA BANK</t>
  </si>
  <si>
    <t>Ticket size 
(in Lakh)</t>
  </si>
  <si>
    <t>-</t>
  </si>
  <si>
    <t>(Amt. in crore)</t>
  </si>
  <si>
    <t>(Amt.in Crore)</t>
  </si>
  <si>
    <t>8=6/5*100</t>
  </si>
  <si>
    <t>SHG - BLP  Bankwise Achievement 2025-26 as on 31.03.2026</t>
  </si>
  <si>
    <t>SHG Bank Linkage Programme 2025-26  (As on 31.03.2026)</t>
  </si>
  <si>
    <t>(Amt. in Cr)</t>
  </si>
  <si>
    <t>Name of the district</t>
  </si>
  <si>
    <t>No of 
PLF/ALF</t>
  </si>
  <si>
    <t>Amount
 in Cr</t>
  </si>
  <si>
    <t>No. of PLFs/ALFs</t>
  </si>
  <si>
    <t>Amount Disbursed</t>
  </si>
  <si>
    <t>SHG BLP - PLF Bulk Loan for the year 2025-26  (As on 31.03.2026)</t>
  </si>
  <si>
    <t>Indian Bank</t>
  </si>
  <si>
    <t>Canara Bank</t>
  </si>
  <si>
    <t>Union Bank of India</t>
  </si>
  <si>
    <t>Punjab National Bank</t>
  </si>
  <si>
    <t>Bank of Baroda</t>
  </si>
  <si>
    <t>8 = 6/4 * 100</t>
  </si>
  <si>
    <t>% of Achievement</t>
  </si>
  <si>
    <t>7=5/4*100</t>
  </si>
  <si>
    <t>7=5/3*100</t>
  </si>
  <si>
    <t>8=6/4*100</t>
  </si>
  <si>
    <t xml:space="preserve"> % of 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</si>
</sst>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.00_ ;_ @_ 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4"/>
      <color rgb="FF000000"/>
      <name val="Verdana"/>
      <family val="2"/>
    </font>
    <font>
      <b/>
      <sz val="11"/>
      <color rgb="FF000000"/>
      <name val="Verdana"/>
      <family val="2"/>
    </font>
    <font>
      <sz val="11"/>
      <name val="Arial"/>
      <family val="2"/>
    </font>
    <font>
      <b/>
      <u/>
      <sz val="11"/>
      <color rgb="FF000000"/>
      <name val="Verdana"/>
      <family val="2"/>
    </font>
    <font>
      <b/>
      <sz val="10.5"/>
      <color rgb="FF000000"/>
      <name val="Verdana"/>
      <family val="2"/>
    </font>
    <font>
      <sz val="10.5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/>
    <xf numFmtId="0" fontId="7" fillId="0" borderId="0" xfId="2"/>
    <xf numFmtId="0" fontId="10" fillId="2" borderId="0" xfId="2" applyFont="1" applyFill="1" applyAlignment="1">
      <alignment horizontal="center" wrapText="1"/>
    </xf>
    <xf numFmtId="0" fontId="10" fillId="2" borderId="0" xfId="2" applyFont="1" applyFill="1"/>
    <xf numFmtId="0" fontId="15" fillId="2" borderId="5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left" vertical="center" wrapText="1"/>
    </xf>
    <xf numFmtId="1" fontId="10" fillId="2" borderId="5" xfId="2" applyNumberFormat="1" applyFont="1" applyFill="1" applyBorder="1" applyAlignment="1">
      <alignment horizontal="right" vertical="center" wrapText="1"/>
    </xf>
    <xf numFmtId="2" fontId="10" fillId="2" borderId="5" xfId="2" applyNumberFormat="1" applyFont="1" applyFill="1" applyBorder="1" applyAlignment="1">
      <alignment horizontal="right" vertical="center" wrapText="1"/>
    </xf>
    <xf numFmtId="0" fontId="10" fillId="2" borderId="0" xfId="2" applyFont="1" applyFill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/>
    </xf>
    <xf numFmtId="1" fontId="10" fillId="2" borderId="0" xfId="2" applyNumberFormat="1" applyFont="1" applyFill="1" applyAlignment="1">
      <alignment horizontal="center" vertical="center" wrapText="1"/>
    </xf>
    <xf numFmtId="0" fontId="15" fillId="2" borderId="5" xfId="2" applyFont="1" applyFill="1" applyBorder="1" applyAlignment="1">
      <alignment horizontal="right" vertical="center" wrapText="1"/>
    </xf>
    <xf numFmtId="1" fontId="13" fillId="2" borderId="5" xfId="2" applyNumberFormat="1" applyFont="1" applyFill="1" applyBorder="1" applyAlignment="1">
      <alignment horizontal="right" vertical="center" wrapText="1"/>
    </xf>
    <xf numFmtId="2" fontId="13" fillId="2" borderId="5" xfId="2" applyNumberFormat="1" applyFont="1" applyFill="1" applyBorder="1" applyAlignment="1">
      <alignment horizontal="right" vertical="center" wrapText="1"/>
    </xf>
    <xf numFmtId="0" fontId="13" fillId="2" borderId="5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wrapText="1"/>
    </xf>
    <xf numFmtId="0" fontId="12" fillId="2" borderId="5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right" vertical="center" wrapText="1"/>
    </xf>
    <xf numFmtId="0" fontId="12" fillId="2" borderId="5" xfId="2" applyFont="1" applyFill="1" applyBorder="1" applyAlignment="1">
      <alignment horizontal="left"/>
    </xf>
    <xf numFmtId="1" fontId="13" fillId="2" borderId="0" xfId="2" applyNumberFormat="1" applyFont="1" applyFill="1" applyAlignment="1">
      <alignment horizontal="right" vertical="center" wrapText="1"/>
    </xf>
    <xf numFmtId="2" fontId="13" fillId="2" borderId="0" xfId="2" applyNumberFormat="1" applyFont="1" applyFill="1" applyAlignment="1">
      <alignment horizontal="right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/>
    </xf>
    <xf numFmtId="0" fontId="8" fillId="0" borderId="0" xfId="1" applyAlignment="1">
      <alignment vertical="center"/>
    </xf>
    <xf numFmtId="0" fontId="19" fillId="0" borderId="0" xfId="1" applyFont="1" applyAlignment="1">
      <alignment vertical="center"/>
    </xf>
    <xf numFmtId="1" fontId="19" fillId="0" borderId="0" xfId="1" applyNumberFormat="1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2" fontId="10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8" fillId="0" borderId="0" xfId="0" applyFont="1"/>
    <xf numFmtId="0" fontId="10" fillId="0" borderId="0" xfId="15" applyFont="1"/>
    <xf numFmtId="0" fontId="24" fillId="2" borderId="6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right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left" vertical="center" wrapText="1"/>
    </xf>
    <xf numFmtId="0" fontId="24" fillId="3" borderId="6" xfId="1" applyFont="1" applyFill="1" applyBorder="1" applyAlignment="1">
      <alignment horizontal="left" vertical="center"/>
    </xf>
    <xf numFmtId="1" fontId="26" fillId="2" borderId="6" xfId="1" applyNumberFormat="1" applyFont="1" applyFill="1" applyBorder="1" applyAlignment="1">
      <alignment horizontal="right" vertical="center" wrapText="1"/>
    </xf>
    <xf numFmtId="2" fontId="26" fillId="2" borderId="6" xfId="1" applyNumberFormat="1" applyFont="1" applyFill="1" applyBorder="1" applyAlignment="1">
      <alignment horizontal="right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left" vertical="center" wrapText="1"/>
    </xf>
    <xf numFmtId="1" fontId="27" fillId="3" borderId="6" xfId="1" applyNumberFormat="1" applyFont="1" applyFill="1" applyBorder="1" applyAlignment="1">
      <alignment vertical="center"/>
    </xf>
    <xf numFmtId="2" fontId="27" fillId="3" borderId="6" xfId="1" applyNumberFormat="1" applyFont="1" applyFill="1" applyBorder="1" applyAlignment="1">
      <alignment vertical="center"/>
    </xf>
    <xf numFmtId="1" fontId="26" fillId="2" borderId="6" xfId="1" applyNumberFormat="1" applyFont="1" applyFill="1" applyBorder="1" applyAlignment="1">
      <alignment vertical="center" wrapText="1"/>
    </xf>
    <xf numFmtId="2" fontId="26" fillId="2" borderId="6" xfId="1" applyNumberFormat="1" applyFont="1" applyFill="1" applyBorder="1" applyAlignment="1">
      <alignment vertical="center" wrapText="1"/>
    </xf>
    <xf numFmtId="1" fontId="24" fillId="2" borderId="6" xfId="1" applyNumberFormat="1" applyFont="1" applyFill="1" applyBorder="1" applyAlignment="1">
      <alignment vertical="center" wrapText="1"/>
    </xf>
    <xf numFmtId="2" fontId="24" fillId="2" borderId="6" xfId="1" applyNumberFormat="1" applyFont="1" applyFill="1" applyBorder="1" applyAlignment="1">
      <alignment vertical="center" wrapText="1"/>
    </xf>
    <xf numFmtId="0" fontId="25" fillId="2" borderId="6" xfId="1" applyFont="1" applyFill="1" applyBorder="1" applyAlignment="1">
      <alignment horizontal="left" vertical="center" wrapText="1"/>
    </xf>
    <xf numFmtId="0" fontId="24" fillId="3" borderId="6" xfId="1" applyFont="1" applyFill="1" applyBorder="1" applyAlignment="1">
      <alignment vertical="center"/>
    </xf>
    <xf numFmtId="1" fontId="27" fillId="0" borderId="6" xfId="1" applyNumberFormat="1" applyFont="1" applyBorder="1" applyAlignment="1">
      <alignment vertical="center"/>
    </xf>
    <xf numFmtId="2" fontId="27" fillId="0" borderId="6" xfId="1" applyNumberFormat="1" applyFont="1" applyBorder="1" applyAlignment="1">
      <alignment vertical="center"/>
    </xf>
    <xf numFmtId="0" fontId="27" fillId="2" borderId="6" xfId="1" applyFont="1" applyFill="1" applyBorder="1" applyAlignment="1">
      <alignment horizontal="left" vertical="center" wrapText="1"/>
    </xf>
    <xf numFmtId="0" fontId="26" fillId="4" borderId="6" xfId="0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horizontal="right" vertical="center" wrapText="1"/>
    </xf>
    <xf numFmtId="1" fontId="25" fillId="2" borderId="6" xfId="1" applyNumberFormat="1" applyFont="1" applyFill="1" applyBorder="1" applyAlignment="1">
      <alignment vertical="center" wrapText="1"/>
    </xf>
    <xf numFmtId="2" fontId="25" fillId="2" borderId="6" xfId="1" applyNumberFormat="1" applyFont="1" applyFill="1" applyBorder="1" applyAlignment="1">
      <alignment vertical="center" wrapText="1"/>
    </xf>
    <xf numFmtId="0" fontId="27" fillId="0" borderId="6" xfId="1" applyFont="1" applyBorder="1" applyAlignment="1">
      <alignment vertical="center"/>
    </xf>
    <xf numFmtId="0" fontId="26" fillId="0" borderId="6" xfId="1" applyFont="1" applyBorder="1" applyAlignment="1">
      <alignment vertical="center"/>
    </xf>
    <xf numFmtId="0" fontId="27" fillId="2" borderId="6" xfId="1" applyFont="1" applyFill="1" applyBorder="1" applyAlignment="1">
      <alignment horizontal="left" vertical="center"/>
    </xf>
    <xf numFmtId="0" fontId="26" fillId="0" borderId="6" xfId="0" applyFont="1" applyBorder="1" applyAlignment="1">
      <alignment vertical="center"/>
    </xf>
    <xf numFmtId="1" fontId="27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2" fontId="26" fillId="2" borderId="6" xfId="0" applyNumberFormat="1" applyFont="1" applyFill="1" applyBorder="1" applyAlignment="1">
      <alignment vertical="center" wrapText="1"/>
    </xf>
    <xf numFmtId="2" fontId="25" fillId="2" borderId="6" xfId="0" applyNumberFormat="1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1" fontId="25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165" fontId="27" fillId="2" borderId="6" xfId="0" applyNumberFormat="1" applyFont="1" applyFill="1" applyBorder="1" applyAlignment="1">
      <alignment vertical="center" wrapText="1"/>
    </xf>
    <xf numFmtId="166" fontId="27" fillId="2" borderId="6" xfId="0" applyNumberFormat="1" applyFont="1" applyFill="1" applyBorder="1" applyAlignment="1">
      <alignment vertical="center" wrapText="1"/>
    </xf>
    <xf numFmtId="2" fontId="27" fillId="2" borderId="6" xfId="0" applyNumberFormat="1" applyFont="1" applyFill="1" applyBorder="1" applyAlignment="1">
      <alignment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vertical="center" wrapText="1"/>
    </xf>
    <xf numFmtId="165" fontId="27" fillId="3" borderId="6" xfId="0" applyNumberFormat="1" applyFont="1" applyFill="1" applyBorder="1" applyAlignment="1">
      <alignment vertical="center" wrapText="1"/>
    </xf>
    <xf numFmtId="166" fontId="27" fillId="3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right" vertical="center" wrapText="1"/>
    </xf>
    <xf numFmtId="1" fontId="25" fillId="2" borderId="6" xfId="0" applyNumberFormat="1" applyFont="1" applyFill="1" applyBorder="1" applyAlignment="1">
      <alignment vertical="center" wrapText="1"/>
    </xf>
    <xf numFmtId="166" fontId="24" fillId="2" borderId="6" xfId="0" applyNumberFormat="1" applyFont="1" applyFill="1" applyBorder="1" applyAlignment="1">
      <alignment vertical="center" wrapText="1"/>
    </xf>
    <xf numFmtId="2" fontId="24" fillId="2" borderId="6" xfId="0" applyNumberFormat="1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/>
    </xf>
    <xf numFmtId="0" fontId="23" fillId="0" borderId="6" xfId="15" applyFont="1" applyBorder="1"/>
    <xf numFmtId="0" fontId="24" fillId="2" borderId="6" xfId="15" applyFont="1" applyFill="1" applyBorder="1" applyAlignment="1">
      <alignment horizontal="center" vertical="center" wrapText="1"/>
    </xf>
    <xf numFmtId="0" fontId="24" fillId="2" borderId="6" xfId="15" applyFont="1" applyFill="1" applyBorder="1" applyAlignment="1">
      <alignment vertical="center" wrapText="1"/>
    </xf>
    <xf numFmtId="0" fontId="25" fillId="2" borderId="6" xfId="15" applyFont="1" applyFill="1" applyBorder="1" applyAlignment="1">
      <alignment horizontal="center" vertical="center" wrapText="1"/>
    </xf>
    <xf numFmtId="1" fontId="24" fillId="2" borderId="6" xfId="15" applyNumberFormat="1" applyFont="1" applyFill="1" applyBorder="1" applyAlignment="1">
      <alignment horizontal="center" vertical="center" wrapText="1"/>
    </xf>
    <xf numFmtId="1" fontId="25" fillId="2" borderId="6" xfId="15" applyNumberFormat="1" applyFont="1" applyFill="1" applyBorder="1" applyAlignment="1">
      <alignment horizontal="center" wrapText="1"/>
    </xf>
    <xf numFmtId="1" fontId="25" fillId="2" borderId="6" xfId="15" applyNumberFormat="1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vertical="center" wrapText="1"/>
    </xf>
    <xf numFmtId="1" fontId="27" fillId="2" borderId="6" xfId="15" applyNumberFormat="1" applyFont="1" applyFill="1" applyBorder="1" applyAlignment="1">
      <alignment horizontal="right" vertical="center" wrapText="1"/>
    </xf>
    <xf numFmtId="2" fontId="27" fillId="2" borderId="6" xfId="15" applyNumberFormat="1" applyFont="1" applyFill="1" applyBorder="1" applyAlignment="1">
      <alignment horizontal="right" vertical="center" wrapText="1"/>
    </xf>
    <xf numFmtId="1" fontId="26" fillId="2" borderId="6" xfId="15" applyNumberFormat="1" applyFont="1" applyFill="1" applyBorder="1" applyAlignment="1">
      <alignment horizontal="right" vertical="center" wrapText="1"/>
    </xf>
    <xf numFmtId="2" fontId="26" fillId="2" borderId="6" xfId="15" applyNumberFormat="1" applyFont="1" applyFill="1" applyBorder="1" applyAlignment="1">
      <alignment horizontal="right" vertical="center" wrapText="1"/>
    </xf>
    <xf numFmtId="2" fontId="27" fillId="2" borderId="6" xfId="16" applyNumberFormat="1" applyFont="1" applyFill="1" applyBorder="1" applyAlignment="1">
      <alignment horizontal="right" vertical="center" wrapText="1"/>
    </xf>
    <xf numFmtId="0" fontId="25" fillId="2" borderId="6" xfId="15" applyFont="1" applyFill="1" applyBorder="1" applyAlignment="1">
      <alignment horizontal="right" vertical="center" wrapText="1"/>
    </xf>
    <xf numFmtId="1" fontId="24" fillId="2" borderId="6" xfId="15" applyNumberFormat="1" applyFont="1" applyFill="1" applyBorder="1" applyAlignment="1">
      <alignment horizontal="right" vertical="center" wrapText="1"/>
    </xf>
    <xf numFmtId="2" fontId="24" fillId="2" borderId="6" xfId="15" applyNumberFormat="1" applyFont="1" applyFill="1" applyBorder="1" applyAlignment="1">
      <alignment horizontal="right" vertical="center" wrapText="1"/>
    </xf>
    <xf numFmtId="1" fontId="25" fillId="2" borderId="6" xfId="15" applyNumberFormat="1" applyFont="1" applyFill="1" applyBorder="1" applyAlignment="1">
      <alignment horizontal="right" vertical="center" wrapText="1"/>
    </xf>
    <xf numFmtId="2" fontId="25" fillId="2" borderId="6" xfId="15" applyNumberFormat="1" applyFont="1" applyFill="1" applyBorder="1" applyAlignment="1">
      <alignment horizontal="right" vertical="center" wrapText="1"/>
    </xf>
    <xf numFmtId="2" fontId="24" fillId="2" borderId="6" xfId="16" applyNumberFormat="1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right" vertical="center"/>
    </xf>
    <xf numFmtId="1" fontId="24" fillId="2" borderId="6" xfId="0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/>
    </xf>
    <xf numFmtId="1" fontId="27" fillId="0" borderId="6" xfId="1" applyNumberFormat="1" applyFont="1" applyBorder="1" applyAlignment="1">
      <alignment vertical="center"/>
    </xf>
    <xf numFmtId="2" fontId="27" fillId="0" borderId="6" xfId="1" applyNumberFormat="1" applyFont="1" applyBorder="1" applyAlignment="1">
      <alignment vertical="center"/>
    </xf>
    <xf numFmtId="2" fontId="26" fillId="2" borderId="6" xfId="1" applyNumberFormat="1" applyFont="1" applyFill="1" applyBorder="1" applyAlignment="1">
      <alignment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vertical="center"/>
    </xf>
    <xf numFmtId="0" fontId="24" fillId="2" borderId="6" xfId="1" applyFont="1" applyFill="1" applyBorder="1" applyAlignment="1">
      <alignment horizontal="right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4" fillId="2" borderId="6" xfId="15" applyFont="1" applyFill="1" applyBorder="1" applyAlignment="1">
      <alignment horizontal="center" vertical="center" wrapText="1"/>
    </xf>
    <xf numFmtId="0" fontId="23" fillId="0" borderId="6" xfId="15" applyFont="1" applyBorder="1"/>
    <xf numFmtId="0" fontId="24" fillId="2" borderId="6" xfId="15" applyFont="1" applyFill="1" applyBorder="1" applyAlignment="1">
      <alignment horizontal="right" vertical="center" wrapText="1"/>
    </xf>
    <xf numFmtId="0" fontId="23" fillId="0" borderId="6" xfId="15" applyFont="1" applyBorder="1" applyAlignment="1">
      <alignment horizontal="right"/>
    </xf>
    <xf numFmtId="0" fontId="25" fillId="2" borderId="6" xfId="15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6" fillId="0" borderId="0" xfId="2" applyFont="1"/>
    <xf numFmtId="0" fontId="9" fillId="2" borderId="0" xfId="2" applyFont="1" applyFill="1" applyAlignment="1">
      <alignment horizontal="right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6" fillId="0" borderId="4" xfId="2" applyFont="1" applyBorder="1"/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6" fillId="0" borderId="3" xfId="2" applyFont="1" applyBorder="1"/>
  </cellXfs>
  <cellStyles count="17">
    <cellStyle name="Normal" xfId="0" builtinId="0"/>
    <cellStyle name="Normal 11" xfId="16" xr:uid="{00000000-0005-0000-0000-000001000000}"/>
    <cellStyle name="Normal 2" xfId="1" xr:uid="{00000000-0005-0000-0000-000002000000}"/>
    <cellStyle name="Normal 2 2" xfId="5" xr:uid="{00000000-0005-0000-0000-000003000000}"/>
    <cellStyle name="Normal 2 3" xfId="6" xr:uid="{00000000-0005-0000-0000-000004000000}"/>
    <cellStyle name="Normal 2 4" xfId="15" xr:uid="{00000000-0005-0000-0000-000005000000}"/>
    <cellStyle name="Normal 21" xfId="10" xr:uid="{00000000-0005-0000-0000-000006000000}"/>
    <cellStyle name="Normal 21 2 2 2 2 2 2" xfId="8" xr:uid="{00000000-0005-0000-0000-000007000000}"/>
    <cellStyle name="Normal 3" xfId="2" xr:uid="{00000000-0005-0000-0000-000008000000}"/>
    <cellStyle name="Normal 3 2 2 2 2 2 2 2 2" xfId="7" xr:uid="{00000000-0005-0000-0000-000009000000}"/>
    <cellStyle name="Normal 4" xfId="3" xr:uid="{00000000-0005-0000-0000-00000A000000}"/>
    <cellStyle name="Normal 5" xfId="4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  <cellStyle name="Normal 9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ZMISCELLENEOUS\Credit%20Rating-progress-PO-Revi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04\d\MEETING%20PARTICULAR%2008-09\DPCC%20BOOKLET\DPCC%202008-09\A1-doc%20apr-06%20to\DPCC%20BOOKLET\DPCC%202007-08\a2\po's%20review%20meeting\Credit%20Rating-progress-PO-Revi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Doc%20new-2002\APO%20m&amp;e\IMIS-02\PIU-KPM%20MIS%20JULY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My%20Documents\a2\po's%20review%20meeting\Credit%20Rating-progress-PO-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-june-03 (2)"/>
      <sheetName val="July-03"/>
      <sheetName val="GP_MAR_03"/>
    </sheetNames>
    <sheetDataSet>
      <sheetData sheetId="0"/>
      <sheetData sheetId="1"/>
      <sheetData sheetId="2"/>
      <sheetData sheetId="3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 (2)"/>
      <sheetName val="July-03"/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_MAR_03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gowise gp form (2)"/>
      <sheetName val="ngowise gp form"/>
      <sheetName val="ABS"/>
      <sheetName val="Sheet1"/>
      <sheetName val="BLOCK.TPS.MC"/>
      <sheetName val="Sheet5"/>
      <sheetName val="SC-ST"/>
      <sheetName val="plf-po"/>
      <sheetName val="Sheet3"/>
      <sheetName val="Sheet14"/>
      <sheetName val="Sheet2"/>
      <sheetName val="FORM.SHG"/>
      <sheetName val="Sheet6"/>
      <sheetName val="SAVING"/>
      <sheetName val="Sheet7"/>
      <sheetName val="SHG LOAN"/>
      <sheetName val="Sheet4"/>
      <sheetName val="CREDIT LINK"/>
      <sheetName val="NGO-ABSTRACT"/>
      <sheetName val="Sheet8"/>
      <sheetName val="Revsgsy"/>
      <sheetName val="Sheet11"/>
      <sheetName val="RMK"/>
      <sheetName val="Sheet12"/>
      <sheetName val="Tahdco"/>
      <sheetName val="Sheet10"/>
      <sheetName val="ECONAMIC"/>
      <sheetName val="Sheet9"/>
      <sheetName val="Nabard"/>
      <sheetName val="Sheet13"/>
      <sheetName val="RevSJSRY"/>
      <sheetName val="PACB"/>
      <sheetName val="Sheet18"/>
      <sheetName val="direct linkage-disbursed"/>
      <sheetName val="Sheet17"/>
      <sheetName val="SGSY-RF-disbursed"/>
      <sheetName val="sgsy-econamic"/>
      <sheetName val="TRG. VISITS"/>
      <sheetName val="SHG TRG. PRO (2)"/>
      <sheetName val="A&amp;R Trg. Progress (2)"/>
      <sheetName val="INSURANCE"/>
      <sheetName val="Sheet15"/>
      <sheetName val="CLF1"/>
    </sheetNames>
    <sheetDataSet>
      <sheetData sheetId="0"/>
      <sheetData sheetId="1">
        <row r="1">
          <cell r="B1" t="str">
            <v>NGO WISE SHG FORMED</v>
          </cell>
        </row>
        <row r="2">
          <cell r="A2" t="str">
            <v>DISTRICT:     KANCHEEPURAM</v>
          </cell>
        </row>
        <row r="4">
          <cell r="B4" t="str">
            <v>Sl.No</v>
          </cell>
          <cell r="C4" t="str">
            <v>NGO name</v>
          </cell>
          <cell r="D4" t="str">
            <v>Total no. of SHG formed</v>
          </cell>
          <cell r="E4" t="str">
            <v>Total no. of  splitted SHGs/Default SHGs</v>
          </cell>
        </row>
        <row r="5">
          <cell r="B5" t="str">
            <v>01</v>
          </cell>
          <cell r="C5" t="str">
            <v>ARDCS</v>
          </cell>
          <cell r="D5">
            <v>353</v>
          </cell>
        </row>
        <row r="6">
          <cell r="B6" t="str">
            <v>02</v>
          </cell>
          <cell r="C6" t="str">
            <v>BWDA</v>
          </cell>
          <cell r="D6">
            <v>363</v>
          </cell>
        </row>
        <row r="7">
          <cell r="B7" t="str">
            <v>03</v>
          </cell>
          <cell r="C7" t="str">
            <v>CRDS</v>
          </cell>
          <cell r="D7">
            <v>940</v>
          </cell>
        </row>
        <row r="8">
          <cell r="B8" t="str">
            <v>04</v>
          </cell>
          <cell r="C8" t="str">
            <v>DGSEA</v>
          </cell>
          <cell r="D8">
            <v>522</v>
          </cell>
        </row>
        <row r="9">
          <cell r="B9" t="str">
            <v>05</v>
          </cell>
          <cell r="C9" t="str">
            <v>DMI</v>
          </cell>
          <cell r="D9">
            <v>429</v>
          </cell>
        </row>
        <row r="10">
          <cell r="B10" t="str">
            <v>06</v>
          </cell>
          <cell r="C10" t="str">
            <v>ICDS</v>
          </cell>
          <cell r="D10">
            <v>203</v>
          </cell>
        </row>
        <row r="11">
          <cell r="B11" t="str">
            <v>07</v>
          </cell>
          <cell r="C11" t="str">
            <v>MGSSES</v>
          </cell>
          <cell r="D11">
            <v>319</v>
          </cell>
        </row>
        <row r="12">
          <cell r="B12" t="str">
            <v>08</v>
          </cell>
          <cell r="C12" t="str">
            <v>MSDS</v>
          </cell>
          <cell r="D12">
            <v>323</v>
          </cell>
        </row>
        <row r="13">
          <cell r="B13" t="str">
            <v>09</v>
          </cell>
          <cell r="C13" t="str">
            <v>MSSS</v>
          </cell>
          <cell r="D13">
            <v>52</v>
          </cell>
        </row>
        <row r="14">
          <cell r="B14" t="str">
            <v>10</v>
          </cell>
          <cell r="C14" t="str">
            <v>RIDE</v>
          </cell>
          <cell r="D14">
            <v>530</v>
          </cell>
        </row>
        <row r="15">
          <cell r="B15" t="str">
            <v>11</v>
          </cell>
          <cell r="C15" t="str">
            <v>TCDS</v>
          </cell>
          <cell r="D15">
            <v>261</v>
          </cell>
        </row>
        <row r="16">
          <cell r="B16" t="str">
            <v>12</v>
          </cell>
          <cell r="C16" t="str">
            <v>VHERDS</v>
          </cell>
          <cell r="D16">
            <v>400</v>
          </cell>
        </row>
        <row r="17">
          <cell r="B17" t="str">
            <v>13</v>
          </cell>
          <cell r="C17" t="str">
            <v>UWF</v>
          </cell>
          <cell r="D17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june-03 (2)"/>
      <sheetName val="July-03"/>
      <sheetName val="GP-june-03"/>
      <sheetName val="June-03"/>
      <sheetName val="GP-APR-03"/>
      <sheetName val="GP-MAR-03"/>
      <sheetName val="GP-FORM"/>
      <sheetName val=" March-03 (2)"/>
      <sheetName val=" March-03"/>
      <sheetName val="Feb-03"/>
      <sheetName val="jan-03"/>
      <sheetName val="dec-02"/>
      <sheetName val="Sheet1"/>
      <sheetName val="GP_MAR_03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Group formed as on 31.03.2003</v>
          </cell>
        </row>
        <row r="5">
          <cell r="F5" t="str">
            <v>Sl.No</v>
          </cell>
          <cell r="G5" t="str">
            <v>NGO name</v>
          </cell>
          <cell r="H5" t="str">
            <v>Total Groups formed</v>
          </cell>
        </row>
        <row r="6">
          <cell r="F6" t="str">
            <v>01</v>
          </cell>
          <cell r="G6" t="str">
            <v>ARDCS</v>
          </cell>
          <cell r="H6">
            <v>300</v>
          </cell>
        </row>
        <row r="7">
          <cell r="F7" t="str">
            <v>02</v>
          </cell>
          <cell r="G7" t="str">
            <v>BWDA</v>
          </cell>
          <cell r="H7">
            <v>363</v>
          </cell>
        </row>
        <row r="8">
          <cell r="F8" t="str">
            <v>03</v>
          </cell>
          <cell r="G8" t="str">
            <v>CRDS</v>
          </cell>
          <cell r="H8">
            <v>940</v>
          </cell>
        </row>
        <row r="9">
          <cell r="F9" t="str">
            <v>04</v>
          </cell>
          <cell r="G9" t="str">
            <v>DGSEA</v>
          </cell>
          <cell r="H9">
            <v>510</v>
          </cell>
        </row>
        <row r="10">
          <cell r="F10" t="str">
            <v>05</v>
          </cell>
          <cell r="G10" t="str">
            <v>DMI</v>
          </cell>
          <cell r="H10">
            <v>364</v>
          </cell>
        </row>
        <row r="11">
          <cell r="F11" t="str">
            <v>06</v>
          </cell>
          <cell r="G11" t="str">
            <v>ICDS</v>
          </cell>
          <cell r="H11">
            <v>192</v>
          </cell>
        </row>
        <row r="12">
          <cell r="F12" t="str">
            <v>07</v>
          </cell>
          <cell r="G12" t="str">
            <v>MGSSES</v>
          </cell>
          <cell r="H12">
            <v>319</v>
          </cell>
        </row>
        <row r="13">
          <cell r="F13" t="str">
            <v>08</v>
          </cell>
          <cell r="G13" t="str">
            <v>MSDS</v>
          </cell>
          <cell r="H13">
            <v>323</v>
          </cell>
        </row>
        <row r="14">
          <cell r="F14" t="str">
            <v>09</v>
          </cell>
          <cell r="G14" t="str">
            <v>MSSS</v>
          </cell>
          <cell r="H14">
            <v>301</v>
          </cell>
        </row>
        <row r="15">
          <cell r="F15" t="str">
            <v>10</v>
          </cell>
          <cell r="G15" t="str">
            <v>RIDE</v>
          </cell>
          <cell r="H15">
            <v>530</v>
          </cell>
        </row>
        <row r="16">
          <cell r="F16" t="str">
            <v>11</v>
          </cell>
          <cell r="G16" t="str">
            <v>TCDS</v>
          </cell>
          <cell r="H16">
            <v>175</v>
          </cell>
        </row>
        <row r="17">
          <cell r="F17" t="str">
            <v>12</v>
          </cell>
          <cell r="G17" t="str">
            <v>VHERDS</v>
          </cell>
          <cell r="H17">
            <v>217</v>
          </cell>
        </row>
        <row r="18">
          <cell r="G18" t="str">
            <v>RWO</v>
          </cell>
          <cell r="H18">
            <v>40</v>
          </cell>
        </row>
        <row r="19">
          <cell r="G19" t="str">
            <v xml:space="preserve">ICDS (ANW) &amp; C.Os </v>
          </cell>
          <cell r="H19">
            <v>929</v>
          </cell>
        </row>
        <row r="20">
          <cell r="F20" t="str">
            <v>Total</v>
          </cell>
          <cell r="H20">
            <v>5503</v>
          </cell>
        </row>
        <row r="21">
          <cell r="G21" t="str">
            <v>MUNICIPALITY GROUP</v>
          </cell>
        </row>
        <row r="23">
          <cell r="F23" t="str">
            <v>Sl.No</v>
          </cell>
          <cell r="G23" t="str">
            <v>Name of the Municipality</v>
          </cell>
          <cell r="H23" t="str">
            <v>Total Groups formed</v>
          </cell>
        </row>
        <row r="24">
          <cell r="F24" t="str">
            <v>01</v>
          </cell>
          <cell r="G24" t="str">
            <v>Alandur</v>
          </cell>
          <cell r="H24">
            <v>103</v>
          </cell>
        </row>
        <row r="25">
          <cell r="F25" t="str">
            <v>02</v>
          </cell>
          <cell r="G25" t="str">
            <v>Chengalpattu</v>
          </cell>
          <cell r="H25">
            <v>109</v>
          </cell>
        </row>
        <row r="26">
          <cell r="F26" t="str">
            <v>03</v>
          </cell>
          <cell r="G26" t="str">
            <v>Maduranthakam</v>
          </cell>
          <cell r="H26">
            <v>68</v>
          </cell>
        </row>
        <row r="27">
          <cell r="F27" t="str">
            <v>04</v>
          </cell>
          <cell r="G27" t="str">
            <v>Kancheepuram</v>
          </cell>
          <cell r="H27">
            <v>188</v>
          </cell>
        </row>
        <row r="28">
          <cell r="F28" t="str">
            <v>05</v>
          </cell>
          <cell r="G28" t="str">
            <v>Pallavaram</v>
          </cell>
          <cell r="H28">
            <v>146</v>
          </cell>
        </row>
        <row r="29">
          <cell r="F29" t="str">
            <v>06</v>
          </cell>
          <cell r="G29" t="str">
            <v>Tambaram</v>
          </cell>
          <cell r="H29">
            <v>153</v>
          </cell>
        </row>
        <row r="30">
          <cell r="G30" t="str">
            <v>Total</v>
          </cell>
          <cell r="H30">
            <v>767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i.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si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view="pageBreakPreview" zoomScaleNormal="100" zoomScaleSheetLayoutView="100" workbookViewId="0">
      <pane ySplit="4" topLeftCell="A5" activePane="bottomLeft" state="frozen"/>
      <selection activeCell="I57" sqref="I57"/>
      <selection pane="bottomLeft" activeCell="H9" sqref="H9:H10"/>
    </sheetView>
  </sheetViews>
  <sheetFormatPr defaultColWidth="14.42578125" defaultRowHeight="15" customHeight="1" x14ac:dyDescent="0.25"/>
  <cols>
    <col min="1" max="1" width="5.7109375" style="36" customWidth="1"/>
    <col min="2" max="2" width="21.5703125" style="36" customWidth="1"/>
    <col min="3" max="3" width="11" style="36" customWidth="1"/>
    <col min="4" max="4" width="13" style="36" customWidth="1"/>
    <col min="5" max="5" width="10.7109375" style="36" customWidth="1"/>
    <col min="6" max="7" width="13.42578125" style="36" customWidth="1"/>
    <col min="8" max="8" width="12.5703125" style="36" customWidth="1"/>
    <col min="9" max="9" width="12.42578125" style="36" customWidth="1"/>
    <col min="10" max="16384" width="14.42578125" style="36"/>
  </cols>
  <sheetData>
    <row r="1" spans="1:9" ht="20.25" customHeight="1" x14ac:dyDescent="0.25">
      <c r="A1" s="119" t="s">
        <v>122</v>
      </c>
      <c r="B1" s="119"/>
      <c r="C1" s="119"/>
      <c r="D1" s="119"/>
      <c r="E1" s="119"/>
      <c r="F1" s="119"/>
      <c r="G1" s="119"/>
      <c r="H1" s="119"/>
      <c r="I1" s="93"/>
    </row>
    <row r="2" spans="1:9" ht="14.25" customHeight="1" x14ac:dyDescent="0.25">
      <c r="A2" s="78"/>
      <c r="B2" s="78"/>
      <c r="C2" s="79"/>
      <c r="D2" s="78"/>
      <c r="E2" s="73"/>
      <c r="F2" s="120" t="s">
        <v>119</v>
      </c>
      <c r="G2" s="120"/>
      <c r="H2" s="120"/>
      <c r="I2" s="98"/>
    </row>
    <row r="3" spans="1:9" ht="15.75" customHeight="1" x14ac:dyDescent="0.25">
      <c r="A3" s="119" t="s">
        <v>0</v>
      </c>
      <c r="B3" s="119" t="s">
        <v>1</v>
      </c>
      <c r="C3" s="119" t="s">
        <v>2</v>
      </c>
      <c r="D3" s="122"/>
      <c r="E3" s="119" t="s">
        <v>3</v>
      </c>
      <c r="F3" s="122"/>
      <c r="G3" s="121" t="s">
        <v>136</v>
      </c>
      <c r="H3" s="121"/>
      <c r="I3" s="121" t="s">
        <v>116</v>
      </c>
    </row>
    <row r="4" spans="1:9" ht="30" customHeight="1" x14ac:dyDescent="0.25">
      <c r="A4" s="122"/>
      <c r="B4" s="122"/>
      <c r="C4" s="79" t="s">
        <v>4</v>
      </c>
      <c r="D4" s="78" t="s">
        <v>5</v>
      </c>
      <c r="E4" s="78" t="s">
        <v>114</v>
      </c>
      <c r="F4" s="78" t="s">
        <v>5</v>
      </c>
      <c r="G4" s="121"/>
      <c r="H4" s="121"/>
      <c r="I4" s="121"/>
    </row>
    <row r="5" spans="1:9" s="41" customFormat="1" ht="26.25" customHeight="1" x14ac:dyDescent="0.25">
      <c r="A5" s="81">
        <v>1</v>
      </c>
      <c r="B5" s="81">
        <v>2</v>
      </c>
      <c r="C5" s="81">
        <v>3</v>
      </c>
      <c r="D5" s="81">
        <v>4</v>
      </c>
      <c r="E5" s="80">
        <v>5</v>
      </c>
      <c r="F5" s="80">
        <v>6</v>
      </c>
      <c r="G5" s="80" t="s">
        <v>137</v>
      </c>
      <c r="H5" s="80" t="s">
        <v>135</v>
      </c>
      <c r="I5" s="80" t="s">
        <v>120</v>
      </c>
    </row>
    <row r="6" spans="1:9" ht="18" customHeight="1" x14ac:dyDescent="0.25">
      <c r="A6" s="82">
        <v>1</v>
      </c>
      <c r="B6" s="83" t="s">
        <v>18</v>
      </c>
      <c r="C6" s="74">
        <v>6899</v>
      </c>
      <c r="D6" s="75">
        <v>612</v>
      </c>
      <c r="E6" s="84">
        <v>5449</v>
      </c>
      <c r="F6" s="85">
        <v>692.92000000000007</v>
      </c>
      <c r="G6" s="85">
        <f t="shared" ref="G6:G43" si="0">E6/C6*100</f>
        <v>78.982461226264675</v>
      </c>
      <c r="H6" s="86">
        <f t="shared" ref="H6:H43" si="1">F6/D6*100</f>
        <v>113.22222222222223</v>
      </c>
      <c r="I6" s="76">
        <f t="shared" ref="I6:I43" si="2">F6/E6*100</f>
        <v>12.716461736098367</v>
      </c>
    </row>
    <row r="7" spans="1:9" ht="18" customHeight="1" x14ac:dyDescent="0.25">
      <c r="A7" s="87">
        <v>2</v>
      </c>
      <c r="B7" s="91" t="s">
        <v>42</v>
      </c>
      <c r="C7" s="74">
        <v>11361</v>
      </c>
      <c r="D7" s="75">
        <v>1015</v>
      </c>
      <c r="E7" s="84">
        <v>12764</v>
      </c>
      <c r="F7" s="85">
        <v>1099.17</v>
      </c>
      <c r="G7" s="85">
        <f t="shared" si="0"/>
        <v>112.34926502948683</v>
      </c>
      <c r="H7" s="86">
        <f t="shared" si="1"/>
        <v>108.29261083743845</v>
      </c>
      <c r="I7" s="76">
        <f t="shared" si="2"/>
        <v>8.6114854277655919</v>
      </c>
    </row>
    <row r="8" spans="1:9" ht="18" customHeight="1" x14ac:dyDescent="0.25">
      <c r="A8" s="82">
        <v>3</v>
      </c>
      <c r="B8" s="91" t="s">
        <v>23</v>
      </c>
      <c r="C8" s="74">
        <v>3602</v>
      </c>
      <c r="D8" s="75">
        <v>319</v>
      </c>
      <c r="E8" s="84">
        <v>3518</v>
      </c>
      <c r="F8" s="85">
        <v>343.78</v>
      </c>
      <c r="G8" s="85">
        <f t="shared" si="0"/>
        <v>97.667962243198218</v>
      </c>
      <c r="H8" s="86">
        <f t="shared" si="1"/>
        <v>107.76802507836989</v>
      </c>
      <c r="I8" s="76">
        <f t="shared" si="2"/>
        <v>9.7720295622512783</v>
      </c>
    </row>
    <row r="9" spans="1:9" ht="18" customHeight="1" x14ac:dyDescent="0.25">
      <c r="A9" s="82">
        <v>4</v>
      </c>
      <c r="B9" s="83" t="s">
        <v>11</v>
      </c>
      <c r="C9" s="74">
        <v>8084</v>
      </c>
      <c r="D9" s="75">
        <v>716</v>
      </c>
      <c r="E9" s="84">
        <v>5687</v>
      </c>
      <c r="F9" s="85">
        <v>740.83999999999992</v>
      </c>
      <c r="G9" s="85">
        <f t="shared" si="0"/>
        <v>70.348837209302332</v>
      </c>
      <c r="H9" s="86">
        <f t="shared" si="1"/>
        <v>103.46927374301676</v>
      </c>
      <c r="I9" s="76">
        <f t="shared" si="2"/>
        <v>13.026903464040792</v>
      </c>
    </row>
    <row r="10" spans="1:9" ht="18" customHeight="1" x14ac:dyDescent="0.25">
      <c r="A10" s="82">
        <v>5</v>
      </c>
      <c r="B10" s="83" t="s">
        <v>16</v>
      </c>
      <c r="C10" s="74">
        <v>10938</v>
      </c>
      <c r="D10" s="75">
        <v>952</v>
      </c>
      <c r="E10" s="84">
        <v>9900</v>
      </c>
      <c r="F10" s="85">
        <v>969.23</v>
      </c>
      <c r="G10" s="85">
        <f t="shared" si="0"/>
        <v>90.510148107515093</v>
      </c>
      <c r="H10" s="86">
        <f t="shared" si="1"/>
        <v>101.80987394957984</v>
      </c>
      <c r="I10" s="76">
        <f t="shared" si="2"/>
        <v>9.7902020202020203</v>
      </c>
    </row>
    <row r="11" spans="1:9" ht="18" customHeight="1" x14ac:dyDescent="0.25">
      <c r="A11" s="82">
        <v>6</v>
      </c>
      <c r="B11" s="91" t="s">
        <v>33</v>
      </c>
      <c r="C11" s="74">
        <v>11505</v>
      </c>
      <c r="D11" s="75">
        <v>1009</v>
      </c>
      <c r="E11" s="84">
        <v>11076</v>
      </c>
      <c r="F11" s="85">
        <v>1022.5</v>
      </c>
      <c r="G11" s="85">
        <f t="shared" si="0"/>
        <v>96.271186440677965</v>
      </c>
      <c r="H11" s="86">
        <f t="shared" si="1"/>
        <v>101.33795837462833</v>
      </c>
      <c r="I11" s="76">
        <f t="shared" si="2"/>
        <v>9.2316720837847601</v>
      </c>
    </row>
    <row r="12" spans="1:9" ht="18" customHeight="1" x14ac:dyDescent="0.25">
      <c r="A12" s="82">
        <v>7</v>
      </c>
      <c r="B12" s="91" t="s">
        <v>22</v>
      </c>
      <c r="C12" s="74">
        <v>10431</v>
      </c>
      <c r="D12" s="75">
        <v>919</v>
      </c>
      <c r="E12" s="84">
        <v>10682</v>
      </c>
      <c r="F12" s="85">
        <v>931.28</v>
      </c>
      <c r="G12" s="85">
        <f t="shared" si="0"/>
        <v>102.40628894640973</v>
      </c>
      <c r="H12" s="86">
        <f t="shared" si="1"/>
        <v>101.33623503808487</v>
      </c>
      <c r="I12" s="76">
        <f t="shared" si="2"/>
        <v>8.7182175622542584</v>
      </c>
    </row>
    <row r="13" spans="1:9" ht="18" customHeight="1" x14ac:dyDescent="0.25">
      <c r="A13" s="82">
        <v>8</v>
      </c>
      <c r="B13" s="91" t="s">
        <v>39</v>
      </c>
      <c r="C13" s="74">
        <v>18826</v>
      </c>
      <c r="D13" s="75">
        <v>1677</v>
      </c>
      <c r="E13" s="84">
        <v>15579</v>
      </c>
      <c r="F13" s="85">
        <v>1698.5900000000001</v>
      </c>
      <c r="G13" s="85">
        <f t="shared" si="0"/>
        <v>82.752576224370557</v>
      </c>
      <c r="H13" s="86">
        <f t="shared" si="1"/>
        <v>101.28741800834824</v>
      </c>
      <c r="I13" s="76">
        <f t="shared" si="2"/>
        <v>10.903074651774826</v>
      </c>
    </row>
    <row r="14" spans="1:9" ht="18" customHeight="1" x14ac:dyDescent="0.25">
      <c r="A14" s="82">
        <v>9</v>
      </c>
      <c r="B14" s="91" t="s">
        <v>36</v>
      </c>
      <c r="C14" s="74">
        <v>7367</v>
      </c>
      <c r="D14" s="75">
        <v>652</v>
      </c>
      <c r="E14" s="84">
        <v>6298</v>
      </c>
      <c r="F14" s="85">
        <v>660.15000000000009</v>
      </c>
      <c r="G14" s="85">
        <f t="shared" si="0"/>
        <v>85.489344373557756</v>
      </c>
      <c r="H14" s="86">
        <f t="shared" si="1"/>
        <v>101.25000000000001</v>
      </c>
      <c r="I14" s="76">
        <f t="shared" si="2"/>
        <v>10.481899015560497</v>
      </c>
    </row>
    <row r="15" spans="1:9" ht="18" customHeight="1" x14ac:dyDescent="0.25">
      <c r="A15" s="87">
        <v>10</v>
      </c>
      <c r="B15" s="91" t="s">
        <v>38</v>
      </c>
      <c r="C15" s="74">
        <v>18168</v>
      </c>
      <c r="D15" s="75">
        <v>1604</v>
      </c>
      <c r="E15" s="84">
        <v>13051</v>
      </c>
      <c r="F15" s="85">
        <v>1620.1299999999999</v>
      </c>
      <c r="G15" s="85">
        <f t="shared" si="0"/>
        <v>71.835094671950685</v>
      </c>
      <c r="H15" s="86">
        <f t="shared" si="1"/>
        <v>101.00561097256858</v>
      </c>
      <c r="I15" s="76">
        <f t="shared" si="2"/>
        <v>12.41383802007509</v>
      </c>
    </row>
    <row r="16" spans="1:9" ht="18" customHeight="1" x14ac:dyDescent="0.25">
      <c r="A16" s="82">
        <v>11</v>
      </c>
      <c r="B16" s="92" t="s">
        <v>15</v>
      </c>
      <c r="C16" s="74">
        <v>8087</v>
      </c>
      <c r="D16" s="75">
        <v>717</v>
      </c>
      <c r="E16" s="89">
        <v>6861</v>
      </c>
      <c r="F16" s="90">
        <v>722.21</v>
      </c>
      <c r="G16" s="85">
        <f t="shared" si="0"/>
        <v>84.839866452330909</v>
      </c>
      <c r="H16" s="86">
        <f t="shared" si="1"/>
        <v>100.72663877266388</v>
      </c>
      <c r="I16" s="76">
        <f t="shared" si="2"/>
        <v>10.526308118350096</v>
      </c>
    </row>
    <row r="17" spans="1:9" ht="18" customHeight="1" x14ac:dyDescent="0.25">
      <c r="A17" s="82">
        <v>12</v>
      </c>
      <c r="B17" s="83" t="s">
        <v>9</v>
      </c>
      <c r="C17" s="74">
        <v>15049</v>
      </c>
      <c r="D17" s="75">
        <v>1309</v>
      </c>
      <c r="E17" s="84">
        <v>15977</v>
      </c>
      <c r="F17" s="85">
        <v>1317.38</v>
      </c>
      <c r="G17" s="85">
        <f t="shared" si="0"/>
        <v>106.1665226925377</v>
      </c>
      <c r="H17" s="86">
        <f t="shared" si="1"/>
        <v>100.6401833460657</v>
      </c>
      <c r="I17" s="76">
        <f t="shared" si="2"/>
        <v>8.2454778744445143</v>
      </c>
    </row>
    <row r="18" spans="1:9" ht="18" customHeight="1" x14ac:dyDescent="0.25">
      <c r="A18" s="82">
        <v>13</v>
      </c>
      <c r="B18" s="91" t="s">
        <v>21</v>
      </c>
      <c r="C18" s="74">
        <v>6559</v>
      </c>
      <c r="D18" s="75">
        <v>581</v>
      </c>
      <c r="E18" s="84">
        <v>6129</v>
      </c>
      <c r="F18" s="85">
        <v>584.66000000000008</v>
      </c>
      <c r="G18" s="85">
        <f t="shared" si="0"/>
        <v>93.444122579661538</v>
      </c>
      <c r="H18" s="86">
        <f t="shared" si="1"/>
        <v>100.62994836488815</v>
      </c>
      <c r="I18" s="76">
        <f t="shared" si="2"/>
        <v>9.5392396802088442</v>
      </c>
    </row>
    <row r="19" spans="1:9" ht="18" customHeight="1" x14ac:dyDescent="0.25">
      <c r="A19" s="82">
        <v>14</v>
      </c>
      <c r="B19" s="91" t="s">
        <v>26</v>
      </c>
      <c r="C19" s="74">
        <v>9313</v>
      </c>
      <c r="D19" s="75">
        <v>826</v>
      </c>
      <c r="E19" s="84">
        <v>8099</v>
      </c>
      <c r="F19" s="85">
        <v>830.98</v>
      </c>
      <c r="G19" s="85">
        <f t="shared" si="0"/>
        <v>86.964458284118976</v>
      </c>
      <c r="H19" s="86">
        <f t="shared" si="1"/>
        <v>100.60290556900726</v>
      </c>
      <c r="I19" s="76">
        <f t="shared" si="2"/>
        <v>10.260279046795901</v>
      </c>
    </row>
    <row r="20" spans="1:9" ht="18" customHeight="1" x14ac:dyDescent="0.25">
      <c r="A20" s="82">
        <v>15</v>
      </c>
      <c r="B20" s="91" t="s">
        <v>24</v>
      </c>
      <c r="C20" s="74">
        <v>11613</v>
      </c>
      <c r="D20" s="75">
        <v>1033</v>
      </c>
      <c r="E20" s="84">
        <v>11636</v>
      </c>
      <c r="F20" s="85">
        <v>1038.0899999999999</v>
      </c>
      <c r="G20" s="85">
        <f t="shared" si="0"/>
        <v>100.19805390510635</v>
      </c>
      <c r="H20" s="86">
        <f t="shared" si="1"/>
        <v>100.49273959341723</v>
      </c>
      <c r="I20" s="76">
        <f t="shared" si="2"/>
        <v>8.9213647301478165</v>
      </c>
    </row>
    <row r="21" spans="1:9" ht="18" customHeight="1" x14ac:dyDescent="0.25">
      <c r="A21" s="82">
        <v>16</v>
      </c>
      <c r="B21" s="91" t="s">
        <v>30</v>
      </c>
      <c r="C21" s="74">
        <v>16093</v>
      </c>
      <c r="D21" s="75">
        <v>1427</v>
      </c>
      <c r="E21" s="84">
        <v>14844</v>
      </c>
      <c r="F21" s="85">
        <v>1433.77</v>
      </c>
      <c r="G21" s="85">
        <f t="shared" si="0"/>
        <v>92.238861616852049</v>
      </c>
      <c r="H21" s="86">
        <f t="shared" si="1"/>
        <v>100.47442186405044</v>
      </c>
      <c r="I21" s="76">
        <f t="shared" si="2"/>
        <v>9.6589194287254116</v>
      </c>
    </row>
    <row r="22" spans="1:9" ht="18" customHeight="1" x14ac:dyDescent="0.25">
      <c r="A22" s="82">
        <v>17</v>
      </c>
      <c r="B22" s="88" t="s">
        <v>7</v>
      </c>
      <c r="C22" s="74">
        <v>14210</v>
      </c>
      <c r="D22" s="75">
        <v>1252</v>
      </c>
      <c r="E22" s="89">
        <v>12826</v>
      </c>
      <c r="F22" s="90">
        <v>1257.45</v>
      </c>
      <c r="G22" s="85">
        <f t="shared" si="0"/>
        <v>90.260380014074599</v>
      </c>
      <c r="H22" s="86">
        <f t="shared" si="1"/>
        <v>100.435303514377</v>
      </c>
      <c r="I22" s="76">
        <f t="shared" si="2"/>
        <v>9.8039139248401685</v>
      </c>
    </row>
    <row r="23" spans="1:9" ht="18" customHeight="1" x14ac:dyDescent="0.25">
      <c r="A23" s="82">
        <v>18</v>
      </c>
      <c r="B23" s="91" t="s">
        <v>27</v>
      </c>
      <c r="C23" s="74">
        <v>19486</v>
      </c>
      <c r="D23" s="75">
        <v>1715</v>
      </c>
      <c r="E23" s="84">
        <v>22322</v>
      </c>
      <c r="F23" s="85">
        <v>1720.76</v>
      </c>
      <c r="G23" s="85">
        <f t="shared" si="0"/>
        <v>114.55403879708508</v>
      </c>
      <c r="H23" s="86">
        <f t="shared" si="1"/>
        <v>100.33586005830904</v>
      </c>
      <c r="I23" s="76">
        <f t="shared" si="2"/>
        <v>7.7088074545291638</v>
      </c>
    </row>
    <row r="24" spans="1:9" ht="18" customHeight="1" x14ac:dyDescent="0.25">
      <c r="A24" s="82">
        <v>19</v>
      </c>
      <c r="B24" s="91" t="s">
        <v>32</v>
      </c>
      <c r="C24" s="74">
        <v>8306</v>
      </c>
      <c r="D24" s="75">
        <v>729</v>
      </c>
      <c r="E24" s="84">
        <v>8059</v>
      </c>
      <c r="F24" s="85">
        <v>731.3900000000001</v>
      </c>
      <c r="G24" s="85">
        <f t="shared" si="0"/>
        <v>97.026246087165902</v>
      </c>
      <c r="H24" s="86">
        <f t="shared" si="1"/>
        <v>100.32784636488341</v>
      </c>
      <c r="I24" s="76">
        <f t="shared" si="2"/>
        <v>9.075443603424743</v>
      </c>
    </row>
    <row r="25" spans="1:9" ht="18" customHeight="1" x14ac:dyDescent="0.25">
      <c r="A25" s="82">
        <v>20</v>
      </c>
      <c r="B25" s="91" t="s">
        <v>40</v>
      </c>
      <c r="C25" s="74">
        <v>12054</v>
      </c>
      <c r="D25" s="75">
        <v>1075</v>
      </c>
      <c r="E25" s="84">
        <v>12354</v>
      </c>
      <c r="F25" s="85">
        <v>1076.71</v>
      </c>
      <c r="G25" s="85">
        <f t="shared" si="0"/>
        <v>102.48880039820807</v>
      </c>
      <c r="H25" s="86">
        <f t="shared" si="1"/>
        <v>100.15906976744186</v>
      </c>
      <c r="I25" s="76">
        <f t="shared" si="2"/>
        <v>8.7154767686579238</v>
      </c>
    </row>
    <row r="26" spans="1:9" ht="18" customHeight="1" x14ac:dyDescent="0.25">
      <c r="A26" s="82">
        <v>21</v>
      </c>
      <c r="B26" s="91" t="s">
        <v>31</v>
      </c>
      <c r="C26" s="74">
        <v>5619</v>
      </c>
      <c r="D26" s="75">
        <v>492</v>
      </c>
      <c r="E26" s="84">
        <v>5743</v>
      </c>
      <c r="F26" s="85">
        <v>492.72</v>
      </c>
      <c r="G26" s="85">
        <f t="shared" si="0"/>
        <v>102.206798362698</v>
      </c>
      <c r="H26" s="86">
        <f t="shared" si="1"/>
        <v>100.14634146341463</v>
      </c>
      <c r="I26" s="76">
        <f t="shared" si="2"/>
        <v>8.5794880724360087</v>
      </c>
    </row>
    <row r="27" spans="1:9" ht="18" customHeight="1" x14ac:dyDescent="0.25">
      <c r="A27" s="82">
        <v>22</v>
      </c>
      <c r="B27" s="91" t="s">
        <v>35</v>
      </c>
      <c r="C27" s="74">
        <v>8741</v>
      </c>
      <c r="D27" s="75">
        <v>764</v>
      </c>
      <c r="E27" s="84">
        <v>7663</v>
      </c>
      <c r="F27" s="85">
        <v>764.73</v>
      </c>
      <c r="G27" s="85">
        <f t="shared" si="0"/>
        <v>87.667314952522588</v>
      </c>
      <c r="H27" s="86">
        <f t="shared" si="1"/>
        <v>100.0955497382199</v>
      </c>
      <c r="I27" s="76">
        <f t="shared" si="2"/>
        <v>9.9795119404932802</v>
      </c>
    </row>
    <row r="28" spans="1:9" ht="18" customHeight="1" x14ac:dyDescent="0.25">
      <c r="A28" s="82">
        <v>23</v>
      </c>
      <c r="B28" s="91" t="s">
        <v>10</v>
      </c>
      <c r="C28" s="74">
        <v>16228</v>
      </c>
      <c r="D28" s="75">
        <v>1437</v>
      </c>
      <c r="E28" s="84">
        <v>18108</v>
      </c>
      <c r="F28" s="85">
        <v>1438.19</v>
      </c>
      <c r="G28" s="85">
        <f t="shared" si="0"/>
        <v>111.58491496179444</v>
      </c>
      <c r="H28" s="86">
        <f t="shared" si="1"/>
        <v>100.08281141266528</v>
      </c>
      <c r="I28" s="76">
        <f t="shared" si="2"/>
        <v>7.9422907002429861</v>
      </c>
    </row>
    <row r="29" spans="1:9" ht="18" customHeight="1" x14ac:dyDescent="0.25">
      <c r="A29" s="82">
        <v>24</v>
      </c>
      <c r="B29" s="91" t="s">
        <v>37</v>
      </c>
      <c r="C29" s="74">
        <v>10267</v>
      </c>
      <c r="D29" s="75">
        <v>898</v>
      </c>
      <c r="E29" s="84">
        <v>11194</v>
      </c>
      <c r="F29" s="85">
        <v>897.14</v>
      </c>
      <c r="G29" s="85">
        <f t="shared" si="0"/>
        <v>109.02892763221973</v>
      </c>
      <c r="H29" s="86">
        <f t="shared" si="1"/>
        <v>99.90423162583518</v>
      </c>
      <c r="I29" s="76">
        <f t="shared" si="2"/>
        <v>8.0144720385921033</v>
      </c>
    </row>
    <row r="30" spans="1:9" ht="18" customHeight="1" x14ac:dyDescent="0.25">
      <c r="A30" s="82">
        <v>25</v>
      </c>
      <c r="B30" s="91" t="s">
        <v>13</v>
      </c>
      <c r="C30" s="74">
        <v>13334</v>
      </c>
      <c r="D30" s="75">
        <v>1168</v>
      </c>
      <c r="E30" s="84">
        <v>12112</v>
      </c>
      <c r="F30" s="85">
        <v>1166.28</v>
      </c>
      <c r="G30" s="85">
        <f t="shared" si="0"/>
        <v>90.835458227088651</v>
      </c>
      <c r="H30" s="86">
        <f t="shared" si="1"/>
        <v>99.852739726027394</v>
      </c>
      <c r="I30" s="76">
        <f t="shared" si="2"/>
        <v>9.6291281373844111</v>
      </c>
    </row>
    <row r="31" spans="1:9" ht="18" customHeight="1" x14ac:dyDescent="0.25">
      <c r="A31" s="82">
        <v>26</v>
      </c>
      <c r="B31" s="91" t="s">
        <v>28</v>
      </c>
      <c r="C31" s="74">
        <v>9769</v>
      </c>
      <c r="D31" s="75">
        <v>866</v>
      </c>
      <c r="E31" s="84">
        <v>9960</v>
      </c>
      <c r="F31" s="85">
        <v>863.09999999999991</v>
      </c>
      <c r="G31" s="85">
        <f t="shared" si="0"/>
        <v>101.95516429521957</v>
      </c>
      <c r="H31" s="86">
        <f t="shared" si="1"/>
        <v>99.665127020785206</v>
      </c>
      <c r="I31" s="76">
        <f t="shared" si="2"/>
        <v>8.6656626506024086</v>
      </c>
    </row>
    <row r="32" spans="1:9" ht="18" customHeight="1" x14ac:dyDescent="0.25">
      <c r="A32" s="82">
        <v>27</v>
      </c>
      <c r="B32" s="91" t="s">
        <v>14</v>
      </c>
      <c r="C32" s="74">
        <v>7239</v>
      </c>
      <c r="D32" s="75">
        <v>647</v>
      </c>
      <c r="E32" s="84">
        <v>6623</v>
      </c>
      <c r="F32" s="85">
        <v>644.23</v>
      </c>
      <c r="G32" s="85">
        <f t="shared" si="0"/>
        <v>91.49053736703965</v>
      </c>
      <c r="H32" s="86">
        <f t="shared" si="1"/>
        <v>99.571870170015458</v>
      </c>
      <c r="I32" s="76">
        <f t="shared" si="2"/>
        <v>9.7271629171070515</v>
      </c>
    </row>
    <row r="33" spans="1:9" ht="18" customHeight="1" x14ac:dyDescent="0.25">
      <c r="A33" s="82">
        <v>28</v>
      </c>
      <c r="B33" s="91" t="s">
        <v>8</v>
      </c>
      <c r="C33" s="74">
        <v>19174</v>
      </c>
      <c r="D33" s="75">
        <v>1630</v>
      </c>
      <c r="E33" s="84">
        <v>17018</v>
      </c>
      <c r="F33" s="85">
        <v>1622.48</v>
      </c>
      <c r="G33" s="85">
        <f t="shared" si="0"/>
        <v>88.755606550537181</v>
      </c>
      <c r="H33" s="86">
        <f t="shared" si="1"/>
        <v>99.538650306748465</v>
      </c>
      <c r="I33" s="76">
        <f t="shared" si="2"/>
        <v>9.5339052767657773</v>
      </c>
    </row>
    <row r="34" spans="1:9" ht="18" customHeight="1" x14ac:dyDescent="0.25">
      <c r="A34" s="82">
        <v>29</v>
      </c>
      <c r="B34" s="91" t="s">
        <v>43</v>
      </c>
      <c r="C34" s="74">
        <v>11385</v>
      </c>
      <c r="D34" s="75">
        <v>1007</v>
      </c>
      <c r="E34" s="84">
        <v>9779</v>
      </c>
      <c r="F34" s="85">
        <v>1000.39</v>
      </c>
      <c r="G34" s="85">
        <f t="shared" si="0"/>
        <v>85.893719806763286</v>
      </c>
      <c r="H34" s="86">
        <f t="shared" si="1"/>
        <v>99.343594836146963</v>
      </c>
      <c r="I34" s="76">
        <f t="shared" si="2"/>
        <v>10.229982615809387</v>
      </c>
    </row>
    <row r="35" spans="1:9" ht="18" customHeight="1" x14ac:dyDescent="0.25">
      <c r="A35" s="82">
        <v>30</v>
      </c>
      <c r="B35" s="91" t="s">
        <v>25</v>
      </c>
      <c r="C35" s="74">
        <v>7278</v>
      </c>
      <c r="D35" s="75">
        <v>645</v>
      </c>
      <c r="E35" s="84">
        <v>7705</v>
      </c>
      <c r="F35" s="85">
        <v>639.01</v>
      </c>
      <c r="G35" s="85">
        <f t="shared" si="0"/>
        <v>105.86699642758998</v>
      </c>
      <c r="H35" s="86">
        <f t="shared" si="1"/>
        <v>99.071317829457357</v>
      </c>
      <c r="I35" s="76">
        <f t="shared" si="2"/>
        <v>8.2934458144062297</v>
      </c>
    </row>
    <row r="36" spans="1:9" ht="18" customHeight="1" x14ac:dyDescent="0.25">
      <c r="A36" s="82">
        <v>31</v>
      </c>
      <c r="B36" s="83" t="s">
        <v>41</v>
      </c>
      <c r="C36" s="74">
        <v>8500</v>
      </c>
      <c r="D36" s="75">
        <v>752</v>
      </c>
      <c r="E36" s="84">
        <v>8390</v>
      </c>
      <c r="F36" s="85">
        <v>738.24</v>
      </c>
      <c r="G36" s="85">
        <f t="shared" si="0"/>
        <v>98.705882352941174</v>
      </c>
      <c r="H36" s="86">
        <f t="shared" si="1"/>
        <v>98.170212765957444</v>
      </c>
      <c r="I36" s="76">
        <f t="shared" si="2"/>
        <v>8.7990464839094162</v>
      </c>
    </row>
    <row r="37" spans="1:9" ht="18" customHeight="1" x14ac:dyDescent="0.25">
      <c r="A37" s="82">
        <v>32</v>
      </c>
      <c r="B37" s="91" t="s">
        <v>34</v>
      </c>
      <c r="C37" s="74">
        <v>16796</v>
      </c>
      <c r="D37" s="75">
        <v>1479</v>
      </c>
      <c r="E37" s="84">
        <v>15748</v>
      </c>
      <c r="F37" s="85">
        <v>1444.3600000000001</v>
      </c>
      <c r="G37" s="85">
        <f t="shared" si="0"/>
        <v>93.760419147416059</v>
      </c>
      <c r="H37" s="86">
        <f t="shared" si="1"/>
        <v>97.657876943881007</v>
      </c>
      <c r="I37" s="76">
        <f t="shared" si="2"/>
        <v>9.1717043434086882</v>
      </c>
    </row>
    <row r="38" spans="1:9" ht="18" customHeight="1" x14ac:dyDescent="0.25">
      <c r="A38" s="82">
        <v>33</v>
      </c>
      <c r="B38" s="83" t="s">
        <v>6</v>
      </c>
      <c r="C38" s="74">
        <v>6121</v>
      </c>
      <c r="D38" s="75">
        <v>547</v>
      </c>
      <c r="E38" s="84">
        <v>5608</v>
      </c>
      <c r="F38" s="85">
        <v>532.58999999999992</v>
      </c>
      <c r="G38" s="85">
        <f t="shared" si="0"/>
        <v>91.619016500571803</v>
      </c>
      <c r="H38" s="86">
        <f t="shared" si="1"/>
        <v>97.365630712979879</v>
      </c>
      <c r="I38" s="76">
        <f t="shared" si="2"/>
        <v>9.4969686162624818</v>
      </c>
    </row>
    <row r="39" spans="1:9" ht="18" customHeight="1" x14ac:dyDescent="0.25">
      <c r="A39" s="82">
        <v>34</v>
      </c>
      <c r="B39" s="91" t="s">
        <v>20</v>
      </c>
      <c r="C39" s="74">
        <v>7095</v>
      </c>
      <c r="D39" s="75">
        <v>631</v>
      </c>
      <c r="E39" s="84">
        <v>7009</v>
      </c>
      <c r="F39" s="85">
        <v>611.96</v>
      </c>
      <c r="G39" s="85">
        <f t="shared" si="0"/>
        <v>98.787878787878796</v>
      </c>
      <c r="H39" s="86">
        <f t="shared" si="1"/>
        <v>96.982567353407305</v>
      </c>
      <c r="I39" s="76">
        <f t="shared" si="2"/>
        <v>8.7310600656299044</v>
      </c>
    </row>
    <row r="40" spans="1:9" ht="18" customHeight="1" x14ac:dyDescent="0.25">
      <c r="A40" s="82">
        <v>35</v>
      </c>
      <c r="B40" s="91" t="s">
        <v>29</v>
      </c>
      <c r="C40" s="74">
        <v>7409</v>
      </c>
      <c r="D40" s="75">
        <v>650</v>
      </c>
      <c r="E40" s="84">
        <v>7083</v>
      </c>
      <c r="F40" s="85">
        <v>627.81000000000006</v>
      </c>
      <c r="G40" s="85">
        <f t="shared" si="0"/>
        <v>95.5999460116075</v>
      </c>
      <c r="H40" s="86">
        <f t="shared" si="1"/>
        <v>96.586153846153849</v>
      </c>
      <c r="I40" s="76">
        <f t="shared" si="2"/>
        <v>8.8636171113934772</v>
      </c>
    </row>
    <row r="41" spans="1:9" ht="18" customHeight="1" x14ac:dyDescent="0.25">
      <c r="A41" s="82">
        <v>36</v>
      </c>
      <c r="B41" s="83" t="s">
        <v>12</v>
      </c>
      <c r="C41" s="74">
        <v>12595</v>
      </c>
      <c r="D41" s="75">
        <v>1113</v>
      </c>
      <c r="E41" s="84">
        <v>11676</v>
      </c>
      <c r="F41" s="85">
        <v>1062.1100000000001</v>
      </c>
      <c r="G41" s="85">
        <f t="shared" si="0"/>
        <v>92.703453751488681</v>
      </c>
      <c r="H41" s="86">
        <f t="shared" si="1"/>
        <v>95.427672955974856</v>
      </c>
      <c r="I41" s="76">
        <f t="shared" si="2"/>
        <v>9.0965227817745813</v>
      </c>
    </row>
    <row r="42" spans="1:9" ht="18" customHeight="1" x14ac:dyDescent="0.25">
      <c r="A42" s="82">
        <v>37</v>
      </c>
      <c r="B42" s="91" t="s">
        <v>19</v>
      </c>
      <c r="C42" s="74">
        <v>18485</v>
      </c>
      <c r="D42" s="75">
        <v>1610</v>
      </c>
      <c r="E42" s="84">
        <v>16437</v>
      </c>
      <c r="F42" s="85">
        <v>1520.0500000000002</v>
      </c>
      <c r="G42" s="85">
        <f t="shared" si="0"/>
        <v>88.920746551257778</v>
      </c>
      <c r="H42" s="86">
        <f t="shared" si="1"/>
        <v>94.413043478260889</v>
      </c>
      <c r="I42" s="76">
        <f t="shared" si="2"/>
        <v>9.2477337713694716</v>
      </c>
    </row>
    <row r="43" spans="1:9" ht="18" customHeight="1" x14ac:dyDescent="0.25">
      <c r="A43" s="82">
        <v>38</v>
      </c>
      <c r="B43" s="83" t="s">
        <v>17</v>
      </c>
      <c r="C43" s="74">
        <v>5950</v>
      </c>
      <c r="D43" s="75">
        <v>525</v>
      </c>
      <c r="E43" s="84">
        <v>5057</v>
      </c>
      <c r="F43" s="85">
        <v>491.20000000000005</v>
      </c>
      <c r="G43" s="85">
        <f t="shared" si="0"/>
        <v>84.991596638655466</v>
      </c>
      <c r="H43" s="86">
        <f t="shared" si="1"/>
        <v>93.561904761904771</v>
      </c>
      <c r="I43" s="76">
        <f t="shared" si="2"/>
        <v>9.7132687364049843</v>
      </c>
    </row>
    <row r="44" spans="1:9" ht="19.5" customHeight="1" x14ac:dyDescent="0.25">
      <c r="A44" s="93"/>
      <c r="B44" s="94" t="s">
        <v>45</v>
      </c>
      <c r="C44" s="95">
        <f t="shared" ref="C44:F44" si="3">SUM(C6:C43)</f>
        <v>419936</v>
      </c>
      <c r="D44" s="77">
        <f t="shared" si="3"/>
        <v>37000</v>
      </c>
      <c r="E44" s="95">
        <f t="shared" si="3"/>
        <v>396024</v>
      </c>
      <c r="F44" s="77">
        <f t="shared" si="3"/>
        <v>37048.579999999994</v>
      </c>
      <c r="G44" s="96">
        <f t="shared" ref="G44" si="4">E44/C44*100</f>
        <v>94.305798978892014</v>
      </c>
      <c r="H44" s="97">
        <f t="shared" ref="H44" si="5">F44/D44*100</f>
        <v>100.13129729729728</v>
      </c>
      <c r="I44" s="77">
        <f t="shared" ref="I44" si="6">F44/E44*100</f>
        <v>9.355135042320665</v>
      </c>
    </row>
    <row r="45" spans="1:9" ht="14.25" customHeight="1" x14ac:dyDescent="0.25">
      <c r="A45" s="35"/>
      <c r="B45" s="35"/>
      <c r="C45" s="35"/>
      <c r="D45" s="35"/>
      <c r="E45" s="35"/>
      <c r="F45" s="38"/>
      <c r="G45" s="38"/>
      <c r="H45" s="34"/>
      <c r="I45" s="35"/>
    </row>
    <row r="46" spans="1:9" ht="14.25" customHeight="1" x14ac:dyDescent="0.25">
      <c r="A46" s="35"/>
      <c r="B46" s="35"/>
      <c r="C46" s="35"/>
      <c r="D46" s="35"/>
      <c r="E46" s="39"/>
      <c r="F46" s="39"/>
      <c r="G46" s="39"/>
      <c r="H46" s="40"/>
      <c r="I46" s="35"/>
    </row>
    <row r="47" spans="1:9" ht="14.25" customHeight="1" x14ac:dyDescent="0.25">
      <c r="A47" s="35"/>
      <c r="B47" s="35"/>
      <c r="C47" s="35"/>
      <c r="D47" s="35"/>
      <c r="E47" s="35"/>
      <c r="F47" s="35"/>
      <c r="G47" s="35"/>
      <c r="H47" s="40"/>
      <c r="I47" s="35"/>
    </row>
    <row r="48" spans="1:9" ht="14.25" customHeight="1" x14ac:dyDescent="0.25">
      <c r="A48" s="35"/>
      <c r="B48" s="35"/>
      <c r="C48" s="35"/>
      <c r="D48" s="35"/>
      <c r="E48" s="39"/>
      <c r="F48" s="37"/>
      <c r="G48" s="37"/>
      <c r="H48" s="40"/>
      <c r="I48" s="35"/>
    </row>
    <row r="49" spans="1:9" ht="14.25" customHeight="1" x14ac:dyDescent="0.25">
      <c r="A49" s="35"/>
      <c r="B49" s="35"/>
      <c r="C49" s="35"/>
      <c r="D49" s="35"/>
      <c r="E49" s="35"/>
      <c r="F49" s="35"/>
      <c r="G49" s="35"/>
      <c r="H49" s="40"/>
      <c r="I49" s="35"/>
    </row>
    <row r="50" spans="1:9" ht="14.25" customHeight="1" x14ac:dyDescent="0.25">
      <c r="A50" s="35"/>
      <c r="B50" s="35"/>
      <c r="C50" s="35"/>
      <c r="D50" s="35"/>
      <c r="E50" s="35"/>
      <c r="F50" s="35"/>
      <c r="G50" s="35"/>
      <c r="H50" s="40"/>
      <c r="I50" s="35"/>
    </row>
    <row r="51" spans="1:9" ht="14.25" customHeight="1" x14ac:dyDescent="0.25">
      <c r="A51" s="35"/>
      <c r="B51" s="35"/>
      <c r="C51" s="35"/>
      <c r="D51" s="35"/>
      <c r="E51" s="35"/>
      <c r="F51" s="35"/>
      <c r="G51" s="35"/>
      <c r="H51" s="40"/>
      <c r="I51" s="35"/>
    </row>
    <row r="52" spans="1:9" ht="14.25" customHeight="1" x14ac:dyDescent="0.25">
      <c r="A52" s="35"/>
      <c r="B52" s="35"/>
      <c r="C52" s="35"/>
      <c r="D52" s="35"/>
      <c r="E52" s="35"/>
      <c r="F52" s="35"/>
      <c r="G52" s="35"/>
      <c r="H52" s="40"/>
      <c r="I52" s="35"/>
    </row>
    <row r="53" spans="1:9" ht="14.25" customHeight="1" x14ac:dyDescent="0.25">
      <c r="A53" s="35"/>
      <c r="B53" s="35"/>
      <c r="C53" s="35"/>
      <c r="D53" s="35"/>
      <c r="E53" s="35"/>
      <c r="F53" s="35"/>
      <c r="G53" s="35"/>
      <c r="H53" s="40"/>
      <c r="I53" s="35"/>
    </row>
    <row r="54" spans="1:9" ht="14.25" customHeight="1" x14ac:dyDescent="0.25">
      <c r="A54" s="35"/>
      <c r="B54" s="35"/>
      <c r="C54" s="35"/>
      <c r="D54" s="35"/>
      <c r="E54" s="35"/>
      <c r="F54" s="35"/>
      <c r="G54" s="35"/>
      <c r="H54" s="40"/>
      <c r="I54" s="35"/>
    </row>
    <row r="55" spans="1:9" ht="14.25" customHeight="1" x14ac:dyDescent="0.25">
      <c r="A55" s="35"/>
      <c r="B55" s="35"/>
      <c r="C55" s="35"/>
      <c r="D55" s="35"/>
      <c r="E55" s="35"/>
      <c r="F55" s="35"/>
      <c r="G55" s="35"/>
      <c r="H55" s="40"/>
      <c r="I55" s="35"/>
    </row>
    <row r="56" spans="1:9" ht="14.25" customHeight="1" x14ac:dyDescent="0.25">
      <c r="A56" s="35"/>
      <c r="B56" s="35"/>
      <c r="C56" s="35"/>
      <c r="D56" s="35"/>
      <c r="E56" s="35"/>
      <c r="F56" s="35"/>
      <c r="G56" s="35"/>
      <c r="H56" s="40"/>
      <c r="I56" s="35"/>
    </row>
    <row r="57" spans="1:9" ht="14.25" customHeight="1" x14ac:dyDescent="0.25">
      <c r="A57" s="35"/>
      <c r="B57" s="35"/>
      <c r="C57" s="35"/>
      <c r="D57" s="35"/>
      <c r="E57" s="35"/>
      <c r="F57" s="35"/>
      <c r="G57" s="35"/>
      <c r="H57" s="40"/>
      <c r="I57" s="35"/>
    </row>
    <row r="58" spans="1:9" ht="14.25" customHeight="1" x14ac:dyDescent="0.25">
      <c r="A58" s="35"/>
      <c r="B58" s="35"/>
      <c r="C58" s="35"/>
      <c r="D58" s="35"/>
      <c r="E58" s="35"/>
      <c r="F58" s="35"/>
      <c r="G58" s="35"/>
      <c r="H58" s="40"/>
      <c r="I58" s="35"/>
    </row>
    <row r="59" spans="1:9" ht="14.25" customHeight="1" x14ac:dyDescent="0.25">
      <c r="A59" s="35"/>
      <c r="B59" s="35"/>
      <c r="C59" s="35"/>
      <c r="D59" s="35"/>
      <c r="E59" s="35"/>
      <c r="F59" s="35"/>
      <c r="G59" s="35"/>
      <c r="H59" s="40"/>
      <c r="I59" s="35"/>
    </row>
    <row r="60" spans="1:9" ht="14.25" customHeight="1" x14ac:dyDescent="0.25">
      <c r="A60" s="35"/>
      <c r="B60" s="35"/>
      <c r="C60" s="35"/>
      <c r="D60" s="35"/>
      <c r="E60" s="35"/>
      <c r="F60" s="35"/>
      <c r="G60" s="35"/>
      <c r="H60" s="40"/>
      <c r="I60" s="35"/>
    </row>
    <row r="61" spans="1:9" ht="14.25" customHeight="1" x14ac:dyDescent="0.25">
      <c r="A61" s="35"/>
      <c r="B61" s="35"/>
      <c r="C61" s="35"/>
      <c r="D61" s="35"/>
      <c r="E61" s="35"/>
      <c r="F61" s="35"/>
      <c r="G61" s="35"/>
      <c r="H61" s="40"/>
      <c r="I61" s="35"/>
    </row>
    <row r="62" spans="1:9" ht="14.25" customHeight="1" x14ac:dyDescent="0.25">
      <c r="A62" s="35"/>
      <c r="B62" s="35"/>
      <c r="C62" s="35"/>
      <c r="D62" s="35"/>
      <c r="E62" s="35"/>
      <c r="F62" s="35"/>
      <c r="G62" s="35"/>
      <c r="H62" s="40"/>
      <c r="I62" s="35"/>
    </row>
    <row r="63" spans="1:9" ht="14.25" customHeight="1" x14ac:dyDescent="0.25">
      <c r="A63" s="35"/>
      <c r="B63" s="35"/>
      <c r="C63" s="35"/>
      <c r="D63" s="35"/>
      <c r="E63" s="35"/>
      <c r="F63" s="35"/>
      <c r="G63" s="35"/>
      <c r="H63" s="40"/>
      <c r="I63" s="35"/>
    </row>
    <row r="64" spans="1:9" ht="14.25" customHeight="1" x14ac:dyDescent="0.25">
      <c r="A64" s="35"/>
      <c r="B64" s="35"/>
      <c r="C64" s="35"/>
      <c r="D64" s="35"/>
      <c r="E64" s="35"/>
      <c r="F64" s="35"/>
      <c r="G64" s="35"/>
      <c r="H64" s="40"/>
      <c r="I64" s="35"/>
    </row>
    <row r="65" spans="1:9" ht="14.25" customHeight="1" x14ac:dyDescent="0.25">
      <c r="A65" s="35"/>
      <c r="B65" s="35"/>
      <c r="C65" s="35"/>
      <c r="D65" s="35"/>
      <c r="E65" s="35"/>
      <c r="F65" s="35"/>
      <c r="G65" s="35"/>
      <c r="H65" s="40"/>
      <c r="I65" s="35"/>
    </row>
    <row r="66" spans="1:9" ht="14.25" customHeight="1" x14ac:dyDescent="0.25">
      <c r="A66" s="35"/>
      <c r="B66" s="35"/>
      <c r="C66" s="35"/>
      <c r="D66" s="35"/>
      <c r="E66" s="35"/>
      <c r="F66" s="35"/>
      <c r="G66" s="35"/>
      <c r="H66" s="40"/>
      <c r="I66" s="35"/>
    </row>
    <row r="67" spans="1:9" ht="14.25" customHeight="1" x14ac:dyDescent="0.25">
      <c r="A67" s="35"/>
      <c r="B67" s="35"/>
      <c r="C67" s="35"/>
      <c r="D67" s="35"/>
      <c r="E67" s="35"/>
      <c r="F67" s="35"/>
      <c r="G67" s="35"/>
      <c r="H67" s="40"/>
      <c r="I67" s="35"/>
    </row>
    <row r="68" spans="1:9" ht="14.25" customHeight="1" x14ac:dyDescent="0.25">
      <c r="A68" s="35"/>
      <c r="B68" s="35"/>
      <c r="C68" s="35"/>
      <c r="D68" s="35"/>
      <c r="E68" s="35"/>
      <c r="F68" s="35"/>
      <c r="G68" s="35"/>
      <c r="H68" s="40"/>
      <c r="I68" s="35"/>
    </row>
    <row r="69" spans="1:9" ht="14.25" customHeight="1" x14ac:dyDescent="0.25">
      <c r="A69" s="35"/>
      <c r="B69" s="35"/>
      <c r="C69" s="35"/>
      <c r="D69" s="35"/>
      <c r="E69" s="35"/>
      <c r="F69" s="35"/>
      <c r="G69" s="35"/>
      <c r="H69" s="40"/>
      <c r="I69" s="35"/>
    </row>
    <row r="70" spans="1:9" ht="14.25" customHeight="1" x14ac:dyDescent="0.25">
      <c r="A70" s="35"/>
      <c r="B70" s="35"/>
      <c r="C70" s="35"/>
      <c r="D70" s="35"/>
      <c r="E70" s="35"/>
      <c r="F70" s="35"/>
      <c r="G70" s="35"/>
      <c r="H70" s="40"/>
      <c r="I70" s="35"/>
    </row>
    <row r="71" spans="1:9" ht="14.25" customHeight="1" x14ac:dyDescent="0.25">
      <c r="A71" s="35"/>
      <c r="B71" s="35"/>
      <c r="C71" s="35"/>
      <c r="D71" s="35"/>
      <c r="E71" s="35"/>
      <c r="F71" s="35"/>
      <c r="G71" s="35"/>
      <c r="H71" s="40"/>
      <c r="I71" s="35"/>
    </row>
    <row r="72" spans="1:9" ht="14.25" customHeight="1" x14ac:dyDescent="0.25">
      <c r="A72" s="35"/>
      <c r="B72" s="35"/>
      <c r="C72" s="35"/>
      <c r="D72" s="35"/>
      <c r="E72" s="35"/>
      <c r="F72" s="35"/>
      <c r="G72" s="35"/>
      <c r="H72" s="40"/>
      <c r="I72" s="35"/>
    </row>
    <row r="73" spans="1:9" ht="14.25" customHeight="1" x14ac:dyDescent="0.25">
      <c r="A73" s="35"/>
      <c r="B73" s="35"/>
      <c r="C73" s="35"/>
      <c r="D73" s="35"/>
      <c r="E73" s="35"/>
      <c r="F73" s="35"/>
      <c r="G73" s="35"/>
      <c r="H73" s="40"/>
      <c r="I73" s="35"/>
    </row>
    <row r="74" spans="1:9" ht="14.25" customHeight="1" x14ac:dyDescent="0.25">
      <c r="A74" s="35"/>
      <c r="B74" s="35"/>
      <c r="C74" s="35"/>
      <c r="D74" s="35"/>
      <c r="E74" s="35"/>
      <c r="F74" s="35"/>
      <c r="G74" s="35"/>
      <c r="H74" s="40"/>
      <c r="I74" s="35"/>
    </row>
    <row r="75" spans="1:9" ht="14.25" customHeight="1" x14ac:dyDescent="0.25">
      <c r="A75" s="35"/>
      <c r="B75" s="35"/>
      <c r="C75" s="35"/>
      <c r="D75" s="35"/>
      <c r="E75" s="35"/>
      <c r="F75" s="35"/>
      <c r="G75" s="35"/>
      <c r="H75" s="40"/>
      <c r="I75" s="35"/>
    </row>
    <row r="76" spans="1:9" ht="14.25" customHeight="1" x14ac:dyDescent="0.25">
      <c r="A76" s="35"/>
      <c r="B76" s="35"/>
      <c r="C76" s="35"/>
      <c r="D76" s="35"/>
      <c r="E76" s="35"/>
      <c r="F76" s="35"/>
      <c r="G76" s="35"/>
      <c r="H76" s="40"/>
      <c r="I76" s="35"/>
    </row>
    <row r="77" spans="1:9" ht="14.25" customHeight="1" x14ac:dyDescent="0.25">
      <c r="A77" s="35"/>
      <c r="B77" s="35"/>
      <c r="C77" s="35"/>
      <c r="D77" s="35"/>
      <c r="E77" s="35"/>
      <c r="F77" s="35"/>
      <c r="G77" s="35"/>
      <c r="H77" s="40"/>
      <c r="I77" s="35"/>
    </row>
    <row r="78" spans="1:9" ht="14.25" customHeight="1" x14ac:dyDescent="0.25">
      <c r="A78" s="35"/>
      <c r="B78" s="35"/>
      <c r="C78" s="35"/>
      <c r="D78" s="35"/>
      <c r="E78" s="35"/>
      <c r="F78" s="35"/>
      <c r="G78" s="35"/>
      <c r="H78" s="40"/>
      <c r="I78" s="35"/>
    </row>
    <row r="79" spans="1:9" ht="14.25" customHeight="1" x14ac:dyDescent="0.25">
      <c r="A79" s="35"/>
      <c r="B79" s="35"/>
      <c r="C79" s="35"/>
      <c r="D79" s="35"/>
      <c r="E79" s="35"/>
      <c r="F79" s="35"/>
      <c r="G79" s="35"/>
      <c r="H79" s="40"/>
      <c r="I79" s="35"/>
    </row>
    <row r="80" spans="1:9" ht="14.25" customHeight="1" x14ac:dyDescent="0.25">
      <c r="A80" s="35"/>
      <c r="B80" s="35"/>
      <c r="C80" s="35"/>
      <c r="D80" s="35"/>
      <c r="E80" s="35"/>
      <c r="F80" s="35"/>
      <c r="G80" s="35"/>
      <c r="H80" s="40"/>
      <c r="I80" s="35"/>
    </row>
    <row r="81" spans="1:9" ht="14.25" customHeight="1" x14ac:dyDescent="0.25">
      <c r="A81" s="35"/>
      <c r="B81" s="35"/>
      <c r="C81" s="35"/>
      <c r="D81" s="35"/>
      <c r="E81" s="35"/>
      <c r="F81" s="35"/>
      <c r="G81" s="35"/>
      <c r="H81" s="40"/>
      <c r="I81" s="35"/>
    </row>
    <row r="82" spans="1:9" ht="14.25" customHeight="1" x14ac:dyDescent="0.25">
      <c r="A82" s="35"/>
      <c r="B82" s="35"/>
      <c r="C82" s="35"/>
      <c r="D82" s="35"/>
      <c r="E82" s="35"/>
      <c r="F82" s="35"/>
      <c r="G82" s="35"/>
      <c r="H82" s="40"/>
      <c r="I82" s="35"/>
    </row>
    <row r="83" spans="1:9" ht="14.25" customHeight="1" x14ac:dyDescent="0.25">
      <c r="A83" s="35"/>
      <c r="B83" s="35"/>
      <c r="C83" s="35"/>
      <c r="D83" s="35"/>
      <c r="E83" s="35"/>
      <c r="F83" s="35"/>
      <c r="G83" s="35"/>
      <c r="H83" s="40"/>
      <c r="I83" s="35"/>
    </row>
    <row r="84" spans="1:9" ht="14.25" customHeight="1" x14ac:dyDescent="0.25">
      <c r="A84" s="35"/>
      <c r="B84" s="35"/>
      <c r="C84" s="35"/>
      <c r="D84" s="35"/>
      <c r="E84" s="35"/>
      <c r="F84" s="35"/>
      <c r="G84" s="35"/>
      <c r="H84" s="40"/>
      <c r="I84" s="35"/>
    </row>
    <row r="85" spans="1:9" ht="14.25" customHeight="1" x14ac:dyDescent="0.25">
      <c r="A85" s="35"/>
      <c r="B85" s="35"/>
      <c r="C85" s="35"/>
      <c r="D85" s="35"/>
      <c r="E85" s="35"/>
      <c r="F85" s="35"/>
      <c r="G85" s="35"/>
      <c r="H85" s="40"/>
      <c r="I85" s="35"/>
    </row>
    <row r="86" spans="1:9" ht="14.25" customHeight="1" x14ac:dyDescent="0.25">
      <c r="A86" s="35"/>
      <c r="B86" s="35"/>
      <c r="C86" s="35"/>
      <c r="D86" s="35"/>
      <c r="E86" s="35"/>
      <c r="F86" s="35"/>
      <c r="G86" s="35"/>
      <c r="H86" s="40"/>
      <c r="I86" s="35"/>
    </row>
    <row r="87" spans="1:9" ht="14.25" customHeight="1" x14ac:dyDescent="0.25">
      <c r="A87" s="35"/>
      <c r="B87" s="35"/>
      <c r="C87" s="35"/>
      <c r="D87" s="35"/>
      <c r="E87" s="35"/>
      <c r="F87" s="35"/>
      <c r="G87" s="35"/>
      <c r="H87" s="40"/>
      <c r="I87" s="35"/>
    </row>
    <row r="88" spans="1:9" ht="14.25" customHeight="1" x14ac:dyDescent="0.25">
      <c r="A88" s="35"/>
      <c r="B88" s="35"/>
      <c r="C88" s="35"/>
      <c r="D88" s="35"/>
      <c r="E88" s="35"/>
      <c r="F88" s="35"/>
      <c r="G88" s="35"/>
      <c r="H88" s="40"/>
      <c r="I88" s="35"/>
    </row>
    <row r="89" spans="1:9" ht="14.25" customHeight="1" x14ac:dyDescent="0.25">
      <c r="A89" s="35"/>
      <c r="B89" s="35"/>
      <c r="C89" s="35"/>
      <c r="D89" s="35"/>
      <c r="E89" s="35"/>
      <c r="F89" s="35"/>
      <c r="G89" s="35"/>
      <c r="H89" s="40"/>
      <c r="I89" s="35"/>
    </row>
    <row r="90" spans="1:9" ht="14.25" customHeight="1" x14ac:dyDescent="0.25">
      <c r="A90" s="35"/>
      <c r="B90" s="35"/>
      <c r="C90" s="35"/>
      <c r="D90" s="35"/>
      <c r="E90" s="35"/>
      <c r="F90" s="35"/>
      <c r="G90" s="35"/>
      <c r="H90" s="40"/>
      <c r="I90" s="35"/>
    </row>
    <row r="91" spans="1:9" ht="14.25" customHeight="1" x14ac:dyDescent="0.25">
      <c r="A91" s="35"/>
      <c r="B91" s="35"/>
      <c r="C91" s="35"/>
      <c r="D91" s="35"/>
      <c r="E91" s="35"/>
      <c r="F91" s="35"/>
      <c r="G91" s="35"/>
      <c r="H91" s="40"/>
      <c r="I91" s="35"/>
    </row>
    <row r="92" spans="1:9" ht="14.25" customHeight="1" x14ac:dyDescent="0.25">
      <c r="A92" s="35"/>
      <c r="B92" s="35"/>
      <c r="C92" s="35"/>
      <c r="D92" s="35"/>
      <c r="E92" s="35"/>
      <c r="F92" s="35"/>
      <c r="G92" s="35"/>
      <c r="H92" s="40"/>
      <c r="I92" s="35"/>
    </row>
    <row r="93" spans="1:9" ht="14.25" customHeight="1" x14ac:dyDescent="0.25">
      <c r="A93" s="35"/>
      <c r="B93" s="35"/>
      <c r="C93" s="35"/>
      <c r="D93" s="35"/>
      <c r="E93" s="35"/>
      <c r="F93" s="35"/>
      <c r="G93" s="35"/>
      <c r="H93" s="40"/>
      <c r="I93" s="35"/>
    </row>
    <row r="94" spans="1:9" ht="14.25" customHeight="1" x14ac:dyDescent="0.25">
      <c r="A94" s="35"/>
      <c r="B94" s="35"/>
      <c r="C94" s="35"/>
      <c r="D94" s="35"/>
      <c r="E94" s="35"/>
      <c r="F94" s="35"/>
      <c r="G94" s="35"/>
      <c r="H94" s="40"/>
      <c r="I94" s="35"/>
    </row>
    <row r="95" spans="1:9" ht="14.25" customHeight="1" x14ac:dyDescent="0.25">
      <c r="A95" s="35"/>
      <c r="B95" s="35"/>
      <c r="C95" s="35"/>
      <c r="D95" s="35"/>
      <c r="E95" s="35"/>
      <c r="F95" s="35"/>
      <c r="G95" s="35"/>
      <c r="H95" s="40"/>
      <c r="I95" s="35"/>
    </row>
    <row r="96" spans="1:9" ht="14.25" customHeight="1" x14ac:dyDescent="0.25">
      <c r="A96" s="35"/>
      <c r="B96" s="35"/>
      <c r="C96" s="35"/>
      <c r="D96" s="35"/>
      <c r="E96" s="35"/>
      <c r="F96" s="35"/>
      <c r="G96" s="35"/>
      <c r="H96" s="40"/>
      <c r="I96" s="35"/>
    </row>
    <row r="97" spans="1:9" ht="14.25" customHeight="1" x14ac:dyDescent="0.25">
      <c r="A97" s="35"/>
      <c r="B97" s="35"/>
      <c r="C97" s="35"/>
      <c r="D97" s="35"/>
      <c r="E97" s="35"/>
      <c r="F97" s="35"/>
      <c r="G97" s="35"/>
      <c r="H97" s="40"/>
      <c r="I97" s="35"/>
    </row>
    <row r="98" spans="1:9" ht="14.25" customHeight="1" x14ac:dyDescent="0.25">
      <c r="A98" s="35"/>
      <c r="B98" s="35"/>
      <c r="C98" s="35"/>
      <c r="D98" s="35"/>
      <c r="E98" s="35"/>
      <c r="F98" s="35"/>
      <c r="G98" s="35"/>
      <c r="H98" s="40"/>
      <c r="I98" s="35"/>
    </row>
    <row r="99" spans="1:9" ht="14.25" customHeight="1" x14ac:dyDescent="0.25">
      <c r="A99" s="35"/>
      <c r="B99" s="35"/>
      <c r="C99" s="35"/>
      <c r="D99" s="35"/>
      <c r="E99" s="35"/>
      <c r="F99" s="35"/>
      <c r="G99" s="35"/>
      <c r="H99" s="40"/>
      <c r="I99" s="35"/>
    </row>
    <row r="100" spans="1:9" ht="14.25" customHeight="1" x14ac:dyDescent="0.25">
      <c r="A100" s="35"/>
      <c r="B100" s="35"/>
      <c r="C100" s="35"/>
      <c r="D100" s="35"/>
      <c r="E100" s="35"/>
      <c r="F100" s="35"/>
      <c r="G100" s="35"/>
      <c r="H100" s="40"/>
      <c r="I100" s="35"/>
    </row>
    <row r="101" spans="1:9" ht="14.25" customHeight="1" x14ac:dyDescent="0.25">
      <c r="A101" s="35"/>
      <c r="B101" s="35"/>
      <c r="C101" s="35"/>
      <c r="D101" s="35"/>
      <c r="E101" s="35"/>
      <c r="F101" s="35"/>
      <c r="G101" s="35"/>
      <c r="H101" s="40"/>
      <c r="I101" s="35"/>
    </row>
    <row r="102" spans="1:9" ht="14.25" customHeight="1" x14ac:dyDescent="0.25">
      <c r="A102" s="35"/>
      <c r="B102" s="35"/>
      <c r="C102" s="35"/>
      <c r="D102" s="35"/>
      <c r="E102" s="35"/>
      <c r="F102" s="35"/>
      <c r="G102" s="35"/>
      <c r="H102" s="40"/>
      <c r="I102" s="35"/>
    </row>
    <row r="103" spans="1:9" ht="14.25" customHeight="1" x14ac:dyDescent="0.25">
      <c r="A103" s="35"/>
      <c r="B103" s="35"/>
      <c r="C103" s="35"/>
      <c r="D103" s="35"/>
      <c r="E103" s="35"/>
      <c r="F103" s="35"/>
      <c r="G103" s="35"/>
      <c r="H103" s="40"/>
      <c r="I103" s="35"/>
    </row>
    <row r="104" spans="1:9" ht="14.25" customHeight="1" x14ac:dyDescent="0.25">
      <c r="A104" s="35"/>
      <c r="B104" s="35"/>
      <c r="C104" s="35"/>
      <c r="D104" s="35"/>
      <c r="E104" s="35"/>
      <c r="F104" s="35"/>
      <c r="G104" s="35"/>
      <c r="H104" s="40"/>
      <c r="I104" s="35"/>
    </row>
    <row r="105" spans="1:9" ht="14.25" customHeight="1" x14ac:dyDescent="0.25">
      <c r="A105" s="35"/>
      <c r="B105" s="35"/>
      <c r="C105" s="35"/>
      <c r="D105" s="35"/>
      <c r="E105" s="35"/>
      <c r="F105" s="35"/>
      <c r="G105" s="35"/>
      <c r="H105" s="40"/>
      <c r="I105" s="35"/>
    </row>
    <row r="106" spans="1:9" ht="14.25" customHeight="1" x14ac:dyDescent="0.25">
      <c r="A106" s="35"/>
      <c r="B106" s="35"/>
      <c r="C106" s="35"/>
      <c r="D106" s="35"/>
      <c r="E106" s="35"/>
      <c r="F106" s="35"/>
      <c r="G106" s="35"/>
      <c r="H106" s="40"/>
      <c r="I106" s="35"/>
    </row>
    <row r="107" spans="1:9" ht="14.25" customHeight="1" x14ac:dyDescent="0.25">
      <c r="A107" s="35"/>
      <c r="B107" s="35"/>
      <c r="C107" s="35"/>
      <c r="D107" s="35"/>
      <c r="E107" s="35"/>
      <c r="F107" s="35"/>
      <c r="G107" s="35"/>
      <c r="H107" s="40"/>
      <c r="I107" s="35"/>
    </row>
    <row r="108" spans="1:9" ht="14.25" customHeight="1" x14ac:dyDescent="0.25">
      <c r="A108" s="35"/>
      <c r="B108" s="35"/>
      <c r="C108" s="35"/>
      <c r="D108" s="35"/>
      <c r="E108" s="35"/>
      <c r="F108" s="35"/>
      <c r="G108" s="35"/>
      <c r="H108" s="40"/>
      <c r="I108" s="35"/>
    </row>
    <row r="109" spans="1:9" ht="14.25" customHeight="1" x14ac:dyDescent="0.25">
      <c r="A109" s="35"/>
      <c r="B109" s="35"/>
      <c r="C109" s="35"/>
      <c r="D109" s="35"/>
      <c r="E109" s="35"/>
      <c r="F109" s="35"/>
      <c r="G109" s="35"/>
      <c r="H109" s="40"/>
      <c r="I109" s="35"/>
    </row>
    <row r="110" spans="1:9" ht="14.25" customHeight="1" x14ac:dyDescent="0.25">
      <c r="A110" s="35"/>
      <c r="B110" s="35"/>
      <c r="C110" s="35"/>
      <c r="D110" s="35"/>
      <c r="E110" s="35"/>
      <c r="F110" s="35"/>
      <c r="G110" s="35"/>
      <c r="H110" s="40"/>
      <c r="I110" s="35"/>
    </row>
    <row r="111" spans="1:9" ht="14.25" customHeight="1" x14ac:dyDescent="0.25">
      <c r="A111" s="35"/>
      <c r="B111" s="35"/>
      <c r="C111" s="35"/>
      <c r="D111" s="35"/>
      <c r="E111" s="35"/>
      <c r="F111" s="35"/>
      <c r="G111" s="35"/>
      <c r="H111" s="40"/>
      <c r="I111" s="35"/>
    </row>
    <row r="112" spans="1:9" ht="14.25" customHeight="1" x14ac:dyDescent="0.25">
      <c r="A112" s="35"/>
      <c r="B112" s="35"/>
      <c r="C112" s="35"/>
      <c r="D112" s="35"/>
      <c r="E112" s="35"/>
      <c r="F112" s="35"/>
      <c r="G112" s="35"/>
      <c r="H112" s="40"/>
      <c r="I112" s="35"/>
    </row>
    <row r="113" spans="1:9" ht="14.25" customHeight="1" x14ac:dyDescent="0.25">
      <c r="A113" s="35"/>
      <c r="B113" s="35"/>
      <c r="C113" s="35"/>
      <c r="D113" s="35"/>
      <c r="E113" s="35"/>
      <c r="F113" s="35"/>
      <c r="G113" s="35"/>
      <c r="H113" s="40"/>
      <c r="I113" s="35"/>
    </row>
    <row r="114" spans="1:9" ht="14.25" customHeight="1" x14ac:dyDescent="0.25">
      <c r="A114" s="35"/>
      <c r="B114" s="35"/>
      <c r="C114" s="35"/>
      <c r="D114" s="35"/>
      <c r="E114" s="35"/>
      <c r="F114" s="35"/>
      <c r="G114" s="35"/>
      <c r="H114" s="40"/>
      <c r="I114" s="35"/>
    </row>
    <row r="115" spans="1:9" ht="14.25" customHeight="1" x14ac:dyDescent="0.25">
      <c r="A115" s="35"/>
      <c r="B115" s="35"/>
      <c r="C115" s="35"/>
      <c r="D115" s="35"/>
      <c r="E115" s="35"/>
      <c r="F115" s="35"/>
      <c r="G115" s="35"/>
      <c r="H115" s="40"/>
      <c r="I115" s="35"/>
    </row>
    <row r="116" spans="1:9" ht="14.25" customHeight="1" x14ac:dyDescent="0.25">
      <c r="A116" s="35"/>
      <c r="B116" s="35"/>
      <c r="C116" s="35"/>
      <c r="D116" s="35"/>
      <c r="E116" s="35"/>
      <c r="F116" s="35"/>
      <c r="G116" s="35"/>
      <c r="H116" s="40"/>
      <c r="I116" s="35"/>
    </row>
    <row r="117" spans="1:9" ht="14.25" customHeight="1" x14ac:dyDescent="0.25">
      <c r="A117" s="35"/>
      <c r="B117" s="35"/>
      <c r="C117" s="35"/>
      <c r="D117" s="35"/>
      <c r="E117" s="35"/>
      <c r="F117" s="35"/>
      <c r="G117" s="35"/>
      <c r="H117" s="40"/>
      <c r="I117" s="35"/>
    </row>
    <row r="118" spans="1:9" ht="14.25" customHeight="1" x14ac:dyDescent="0.25">
      <c r="A118" s="35"/>
      <c r="B118" s="35"/>
      <c r="C118" s="35"/>
      <c r="D118" s="35"/>
      <c r="E118" s="35"/>
      <c r="F118" s="35"/>
      <c r="G118" s="35"/>
      <c r="H118" s="40"/>
      <c r="I118" s="35"/>
    </row>
    <row r="119" spans="1:9" ht="14.25" customHeight="1" x14ac:dyDescent="0.25">
      <c r="A119" s="35"/>
      <c r="B119" s="35"/>
      <c r="C119" s="35"/>
      <c r="D119" s="35"/>
      <c r="E119" s="35"/>
      <c r="F119" s="35"/>
      <c r="G119" s="35"/>
      <c r="H119" s="40"/>
      <c r="I119" s="35"/>
    </row>
    <row r="120" spans="1:9" ht="14.25" customHeight="1" x14ac:dyDescent="0.25">
      <c r="A120" s="35"/>
      <c r="B120" s="35"/>
      <c r="C120" s="35"/>
      <c r="D120" s="35"/>
      <c r="E120" s="35"/>
      <c r="F120" s="35"/>
      <c r="G120" s="35"/>
      <c r="H120" s="40"/>
      <c r="I120" s="35"/>
    </row>
    <row r="121" spans="1:9" ht="14.25" customHeight="1" x14ac:dyDescent="0.25">
      <c r="A121" s="35"/>
      <c r="B121" s="35"/>
      <c r="C121" s="35"/>
      <c r="D121" s="35"/>
      <c r="E121" s="35"/>
      <c r="F121" s="35"/>
      <c r="G121" s="35"/>
      <c r="H121" s="40"/>
      <c r="I121" s="35"/>
    </row>
    <row r="122" spans="1:9" ht="14.25" customHeight="1" x14ac:dyDescent="0.25">
      <c r="A122" s="35"/>
      <c r="B122" s="35"/>
      <c r="C122" s="35"/>
      <c r="D122" s="35"/>
      <c r="E122" s="35"/>
      <c r="F122" s="35"/>
      <c r="G122" s="35"/>
      <c r="H122" s="40"/>
      <c r="I122" s="35"/>
    </row>
    <row r="123" spans="1:9" ht="14.25" customHeight="1" x14ac:dyDescent="0.25">
      <c r="A123" s="35"/>
      <c r="B123" s="35"/>
      <c r="C123" s="35"/>
      <c r="D123" s="35"/>
      <c r="E123" s="35"/>
      <c r="F123" s="35"/>
      <c r="G123" s="35"/>
      <c r="H123" s="40"/>
      <c r="I123" s="35"/>
    </row>
    <row r="124" spans="1:9" ht="14.25" customHeight="1" x14ac:dyDescent="0.25">
      <c r="A124" s="35"/>
      <c r="B124" s="35"/>
      <c r="C124" s="35"/>
      <c r="D124" s="35"/>
      <c r="E124" s="35"/>
      <c r="F124" s="35"/>
      <c r="G124" s="35"/>
      <c r="H124" s="40"/>
      <c r="I124" s="35"/>
    </row>
    <row r="125" spans="1:9" ht="14.25" customHeight="1" x14ac:dyDescent="0.25">
      <c r="A125" s="35"/>
      <c r="B125" s="35"/>
      <c r="C125" s="35"/>
      <c r="D125" s="35"/>
      <c r="E125" s="35"/>
      <c r="F125" s="35"/>
      <c r="G125" s="35"/>
      <c r="H125" s="40"/>
      <c r="I125" s="35"/>
    </row>
    <row r="126" spans="1:9" ht="14.25" customHeight="1" x14ac:dyDescent="0.25">
      <c r="A126" s="35"/>
      <c r="B126" s="35"/>
      <c r="C126" s="35"/>
      <c r="D126" s="35"/>
      <c r="E126" s="35"/>
      <c r="F126" s="35"/>
      <c r="G126" s="35"/>
      <c r="H126" s="40"/>
      <c r="I126" s="35"/>
    </row>
    <row r="127" spans="1:9" ht="14.25" customHeight="1" x14ac:dyDescent="0.25">
      <c r="A127" s="35"/>
      <c r="B127" s="35"/>
      <c r="C127" s="35"/>
      <c r="D127" s="35"/>
      <c r="E127" s="35"/>
      <c r="F127" s="35"/>
      <c r="G127" s="35"/>
      <c r="H127" s="40"/>
      <c r="I127" s="35"/>
    </row>
    <row r="128" spans="1:9" ht="14.25" customHeight="1" x14ac:dyDescent="0.25">
      <c r="A128" s="35"/>
      <c r="B128" s="35"/>
      <c r="C128" s="35"/>
      <c r="D128" s="35"/>
      <c r="E128" s="35"/>
      <c r="F128" s="35"/>
      <c r="G128" s="35"/>
      <c r="H128" s="40"/>
      <c r="I128" s="35"/>
    </row>
    <row r="129" spans="1:9" ht="14.25" customHeight="1" x14ac:dyDescent="0.25">
      <c r="A129" s="35"/>
      <c r="B129" s="35"/>
      <c r="C129" s="35"/>
      <c r="D129" s="35"/>
      <c r="E129" s="35"/>
      <c r="F129" s="35"/>
      <c r="G129" s="35"/>
      <c r="H129" s="40"/>
      <c r="I129" s="35"/>
    </row>
    <row r="130" spans="1:9" ht="14.25" customHeight="1" x14ac:dyDescent="0.25">
      <c r="A130" s="35"/>
      <c r="B130" s="35"/>
      <c r="C130" s="35"/>
      <c r="D130" s="35"/>
      <c r="E130" s="35"/>
      <c r="F130" s="35"/>
      <c r="G130" s="35"/>
      <c r="H130" s="40"/>
      <c r="I130" s="35"/>
    </row>
    <row r="131" spans="1:9" ht="14.25" customHeight="1" x14ac:dyDescent="0.25">
      <c r="A131" s="35"/>
      <c r="B131" s="35"/>
      <c r="C131" s="35"/>
      <c r="D131" s="35"/>
      <c r="E131" s="35"/>
      <c r="F131" s="35"/>
      <c r="G131" s="35"/>
      <c r="H131" s="40"/>
      <c r="I131" s="35"/>
    </row>
    <row r="132" spans="1:9" ht="14.25" customHeight="1" x14ac:dyDescent="0.25">
      <c r="A132" s="35"/>
      <c r="B132" s="35"/>
      <c r="C132" s="35"/>
      <c r="D132" s="35"/>
      <c r="E132" s="35"/>
      <c r="F132" s="35"/>
      <c r="G132" s="35"/>
      <c r="H132" s="40"/>
      <c r="I132" s="35"/>
    </row>
    <row r="133" spans="1:9" ht="14.25" customHeight="1" x14ac:dyDescent="0.25">
      <c r="A133" s="35"/>
      <c r="B133" s="35"/>
      <c r="C133" s="35"/>
      <c r="D133" s="35"/>
      <c r="E133" s="35"/>
      <c r="F133" s="35"/>
      <c r="G133" s="35"/>
      <c r="H133" s="40"/>
      <c r="I133" s="35"/>
    </row>
    <row r="134" spans="1:9" ht="14.25" customHeight="1" x14ac:dyDescent="0.25">
      <c r="A134" s="35"/>
      <c r="B134" s="35"/>
      <c r="C134" s="35"/>
      <c r="D134" s="35"/>
      <c r="E134" s="35"/>
      <c r="F134" s="35"/>
      <c r="G134" s="35"/>
      <c r="H134" s="40"/>
      <c r="I134" s="35"/>
    </row>
    <row r="135" spans="1:9" ht="14.25" customHeight="1" x14ac:dyDescent="0.25">
      <c r="A135" s="35"/>
      <c r="B135" s="35"/>
      <c r="C135" s="35"/>
      <c r="D135" s="35"/>
      <c r="E135" s="35"/>
      <c r="F135" s="35"/>
      <c r="G135" s="35"/>
      <c r="H135" s="40"/>
      <c r="I135" s="35"/>
    </row>
    <row r="136" spans="1:9" ht="14.25" customHeight="1" x14ac:dyDescent="0.25">
      <c r="A136" s="35"/>
      <c r="B136" s="35"/>
      <c r="C136" s="35"/>
      <c r="D136" s="35"/>
      <c r="E136" s="35"/>
      <c r="F136" s="35"/>
      <c r="G136" s="35"/>
      <c r="H136" s="40"/>
      <c r="I136" s="35"/>
    </row>
    <row r="137" spans="1:9" ht="14.25" customHeight="1" x14ac:dyDescent="0.25">
      <c r="A137" s="35"/>
      <c r="B137" s="35"/>
      <c r="C137" s="35"/>
      <c r="D137" s="35"/>
      <c r="E137" s="35"/>
      <c r="F137" s="35"/>
      <c r="G137" s="35"/>
      <c r="H137" s="40"/>
      <c r="I137" s="35"/>
    </row>
    <row r="138" spans="1:9" ht="14.25" customHeight="1" x14ac:dyDescent="0.25">
      <c r="A138" s="35"/>
      <c r="B138" s="35"/>
      <c r="C138" s="35"/>
      <c r="D138" s="35"/>
      <c r="E138" s="35"/>
      <c r="F138" s="35"/>
      <c r="G138" s="35"/>
      <c r="H138" s="40"/>
      <c r="I138" s="35"/>
    </row>
    <row r="139" spans="1:9" ht="14.25" customHeight="1" x14ac:dyDescent="0.25">
      <c r="A139" s="35"/>
      <c r="B139" s="35"/>
      <c r="C139" s="35"/>
      <c r="D139" s="35"/>
      <c r="E139" s="35"/>
      <c r="F139" s="35"/>
      <c r="G139" s="35"/>
      <c r="H139" s="40"/>
      <c r="I139" s="35"/>
    </row>
    <row r="140" spans="1:9" ht="14.25" customHeight="1" x14ac:dyDescent="0.25">
      <c r="A140" s="35"/>
      <c r="B140" s="35"/>
      <c r="C140" s="35"/>
      <c r="D140" s="35"/>
      <c r="E140" s="35"/>
      <c r="F140" s="35"/>
      <c r="G140" s="35"/>
      <c r="H140" s="40"/>
      <c r="I140" s="35"/>
    </row>
    <row r="141" spans="1:9" ht="14.25" customHeight="1" x14ac:dyDescent="0.25">
      <c r="A141" s="35"/>
      <c r="B141" s="35"/>
      <c r="C141" s="35"/>
      <c r="D141" s="35"/>
      <c r="E141" s="35"/>
      <c r="F141" s="35"/>
      <c r="G141" s="35"/>
      <c r="H141" s="40"/>
      <c r="I141" s="35"/>
    </row>
    <row r="142" spans="1:9" ht="14.25" customHeight="1" x14ac:dyDescent="0.25">
      <c r="A142" s="35"/>
      <c r="B142" s="35"/>
      <c r="C142" s="35"/>
      <c r="D142" s="35"/>
      <c r="E142" s="35"/>
      <c r="F142" s="35"/>
      <c r="G142" s="35"/>
      <c r="H142" s="40"/>
      <c r="I142" s="35"/>
    </row>
    <row r="143" spans="1:9" ht="14.25" customHeight="1" x14ac:dyDescent="0.25">
      <c r="A143" s="35"/>
      <c r="B143" s="35"/>
      <c r="C143" s="35"/>
      <c r="D143" s="35"/>
      <c r="E143" s="35"/>
      <c r="F143" s="35"/>
      <c r="G143" s="35"/>
      <c r="H143" s="40"/>
      <c r="I143" s="35"/>
    </row>
    <row r="144" spans="1:9" ht="14.25" customHeight="1" x14ac:dyDescent="0.25">
      <c r="A144" s="35"/>
      <c r="B144" s="35"/>
      <c r="C144" s="35"/>
      <c r="D144" s="35"/>
      <c r="E144" s="35"/>
      <c r="F144" s="35"/>
      <c r="G144" s="35"/>
      <c r="H144" s="40"/>
      <c r="I144" s="35"/>
    </row>
    <row r="145" spans="1:9" ht="14.25" customHeight="1" x14ac:dyDescent="0.25">
      <c r="A145" s="35"/>
      <c r="B145" s="35"/>
      <c r="C145" s="35"/>
      <c r="D145" s="35"/>
      <c r="E145" s="35"/>
      <c r="F145" s="35"/>
      <c r="G145" s="35"/>
      <c r="H145" s="40"/>
      <c r="I145" s="35"/>
    </row>
    <row r="146" spans="1:9" ht="14.25" customHeight="1" x14ac:dyDescent="0.25">
      <c r="A146" s="35"/>
      <c r="B146" s="35"/>
      <c r="C146" s="35"/>
      <c r="D146" s="35"/>
      <c r="E146" s="35"/>
      <c r="F146" s="35"/>
      <c r="G146" s="35"/>
      <c r="H146" s="40"/>
      <c r="I146" s="35"/>
    </row>
    <row r="147" spans="1:9" ht="14.25" customHeight="1" x14ac:dyDescent="0.25">
      <c r="A147" s="35"/>
      <c r="B147" s="35"/>
      <c r="C147" s="35"/>
      <c r="D147" s="35"/>
      <c r="E147" s="35"/>
      <c r="F147" s="35"/>
      <c r="G147" s="35"/>
      <c r="H147" s="40"/>
      <c r="I147" s="35"/>
    </row>
    <row r="148" spans="1:9" ht="14.25" customHeight="1" x14ac:dyDescent="0.25">
      <c r="A148" s="35"/>
      <c r="B148" s="35"/>
      <c r="C148" s="35"/>
      <c r="D148" s="35"/>
      <c r="E148" s="35"/>
      <c r="F148" s="35"/>
      <c r="G148" s="35"/>
      <c r="H148" s="40"/>
      <c r="I148" s="35"/>
    </row>
    <row r="149" spans="1:9" ht="14.25" customHeight="1" x14ac:dyDescent="0.25">
      <c r="A149" s="35"/>
      <c r="B149" s="35"/>
      <c r="C149" s="35"/>
      <c r="D149" s="35"/>
      <c r="E149" s="35"/>
      <c r="F149" s="35"/>
      <c r="G149" s="35"/>
      <c r="H149" s="40"/>
      <c r="I149" s="35"/>
    </row>
    <row r="150" spans="1:9" ht="14.25" customHeight="1" x14ac:dyDescent="0.25">
      <c r="A150" s="35"/>
      <c r="B150" s="35"/>
      <c r="C150" s="35"/>
      <c r="D150" s="35"/>
      <c r="E150" s="35"/>
      <c r="F150" s="35"/>
      <c r="G150" s="35"/>
      <c r="H150" s="40"/>
      <c r="I150" s="35"/>
    </row>
    <row r="151" spans="1:9" ht="14.25" customHeight="1" x14ac:dyDescent="0.25">
      <c r="A151" s="35"/>
      <c r="B151" s="35"/>
      <c r="C151" s="35"/>
      <c r="D151" s="35"/>
      <c r="E151" s="35"/>
      <c r="F151" s="35"/>
      <c r="G151" s="35"/>
      <c r="H151" s="40"/>
      <c r="I151" s="35"/>
    </row>
    <row r="152" spans="1:9" ht="14.25" customHeight="1" x14ac:dyDescent="0.25">
      <c r="A152" s="35"/>
      <c r="B152" s="35"/>
      <c r="C152" s="35"/>
      <c r="D152" s="35"/>
      <c r="E152" s="35"/>
      <c r="F152" s="35"/>
      <c r="G152" s="35"/>
      <c r="H152" s="40"/>
      <c r="I152" s="35"/>
    </row>
    <row r="153" spans="1:9" ht="14.25" customHeight="1" x14ac:dyDescent="0.25">
      <c r="A153" s="35"/>
      <c r="B153" s="35"/>
      <c r="C153" s="35"/>
      <c r="D153" s="35"/>
      <c r="E153" s="35"/>
      <c r="F153" s="35"/>
      <c r="G153" s="35"/>
      <c r="H153" s="40"/>
      <c r="I153" s="35"/>
    </row>
    <row r="154" spans="1:9" ht="14.25" customHeight="1" x14ac:dyDescent="0.25">
      <c r="A154" s="35"/>
      <c r="B154" s="35"/>
      <c r="C154" s="35"/>
      <c r="D154" s="35"/>
      <c r="E154" s="35"/>
      <c r="F154" s="35"/>
      <c r="G154" s="35"/>
      <c r="H154" s="40"/>
      <c r="I154" s="35"/>
    </row>
    <row r="155" spans="1:9" ht="14.25" customHeight="1" x14ac:dyDescent="0.25">
      <c r="A155" s="35"/>
      <c r="B155" s="35"/>
      <c r="C155" s="35"/>
      <c r="D155" s="35"/>
      <c r="E155" s="35"/>
      <c r="F155" s="35"/>
      <c r="G155" s="35"/>
      <c r="H155" s="40"/>
      <c r="I155" s="35"/>
    </row>
    <row r="156" spans="1:9" ht="14.25" customHeight="1" x14ac:dyDescent="0.25">
      <c r="A156" s="35"/>
      <c r="B156" s="35"/>
      <c r="C156" s="35"/>
      <c r="D156" s="35"/>
      <c r="E156" s="35"/>
      <c r="F156" s="35"/>
      <c r="G156" s="35"/>
      <c r="H156" s="40"/>
      <c r="I156" s="35"/>
    </row>
    <row r="157" spans="1:9" ht="14.25" customHeight="1" x14ac:dyDescent="0.25">
      <c r="A157" s="35"/>
      <c r="B157" s="35"/>
      <c r="C157" s="35"/>
      <c r="D157" s="35"/>
      <c r="E157" s="35"/>
      <c r="F157" s="35"/>
      <c r="G157" s="35"/>
      <c r="H157" s="40"/>
      <c r="I157" s="35"/>
    </row>
    <row r="158" spans="1:9" ht="14.25" customHeight="1" x14ac:dyDescent="0.25">
      <c r="A158" s="35"/>
      <c r="B158" s="35"/>
      <c r="C158" s="35"/>
      <c r="D158" s="35"/>
      <c r="E158" s="35"/>
      <c r="F158" s="35"/>
      <c r="G158" s="35"/>
      <c r="H158" s="40"/>
      <c r="I158" s="35"/>
    </row>
    <row r="159" spans="1:9" ht="14.25" customHeight="1" x14ac:dyDescent="0.25">
      <c r="A159" s="35"/>
      <c r="B159" s="35"/>
      <c r="C159" s="35"/>
      <c r="D159" s="35"/>
      <c r="E159" s="35"/>
      <c r="F159" s="35"/>
      <c r="G159" s="35"/>
      <c r="H159" s="40"/>
      <c r="I159" s="35"/>
    </row>
    <row r="160" spans="1:9" ht="14.25" customHeight="1" x14ac:dyDescent="0.25">
      <c r="A160" s="35"/>
      <c r="B160" s="35"/>
      <c r="C160" s="35"/>
      <c r="D160" s="35"/>
      <c r="E160" s="35"/>
      <c r="F160" s="35"/>
      <c r="G160" s="35"/>
      <c r="H160" s="40"/>
      <c r="I160" s="35"/>
    </row>
    <row r="161" spans="1:9" ht="14.25" customHeight="1" x14ac:dyDescent="0.25">
      <c r="A161" s="35"/>
      <c r="B161" s="35"/>
      <c r="C161" s="35"/>
      <c r="D161" s="35"/>
      <c r="E161" s="35"/>
      <c r="F161" s="35"/>
      <c r="G161" s="35"/>
      <c r="H161" s="40"/>
      <c r="I161" s="35"/>
    </row>
    <row r="162" spans="1:9" ht="14.25" customHeight="1" x14ac:dyDescent="0.25">
      <c r="A162" s="35"/>
      <c r="B162" s="35"/>
      <c r="C162" s="35"/>
      <c r="D162" s="35"/>
      <c r="E162" s="35"/>
      <c r="F162" s="35"/>
      <c r="G162" s="35"/>
      <c r="H162" s="40"/>
      <c r="I162" s="35"/>
    </row>
    <row r="163" spans="1:9" ht="14.25" customHeight="1" x14ac:dyDescent="0.25">
      <c r="A163" s="35"/>
      <c r="B163" s="35"/>
      <c r="C163" s="35"/>
      <c r="D163" s="35"/>
      <c r="E163" s="35"/>
      <c r="F163" s="35"/>
      <c r="G163" s="35"/>
      <c r="H163" s="40"/>
      <c r="I163" s="35"/>
    </row>
    <row r="164" spans="1:9" ht="14.25" customHeight="1" x14ac:dyDescent="0.25">
      <c r="A164" s="35"/>
      <c r="B164" s="35"/>
      <c r="C164" s="35"/>
      <c r="D164" s="35"/>
      <c r="E164" s="35"/>
      <c r="F164" s="35"/>
      <c r="G164" s="35"/>
      <c r="H164" s="40"/>
      <c r="I164" s="35"/>
    </row>
    <row r="165" spans="1:9" ht="14.25" customHeight="1" x14ac:dyDescent="0.25">
      <c r="A165" s="35"/>
      <c r="B165" s="35"/>
      <c r="C165" s="35"/>
      <c r="D165" s="35"/>
      <c r="E165" s="35"/>
      <c r="F165" s="35"/>
      <c r="G165" s="35"/>
      <c r="H165" s="40"/>
      <c r="I165" s="35"/>
    </row>
    <row r="166" spans="1:9" ht="14.25" customHeight="1" x14ac:dyDescent="0.25">
      <c r="A166" s="35"/>
      <c r="B166" s="35"/>
      <c r="C166" s="35"/>
      <c r="D166" s="35"/>
      <c r="E166" s="35"/>
      <c r="F166" s="35"/>
      <c r="G166" s="35"/>
      <c r="H166" s="40"/>
      <c r="I166" s="35"/>
    </row>
    <row r="167" spans="1:9" ht="14.25" customHeight="1" x14ac:dyDescent="0.25">
      <c r="A167" s="35"/>
      <c r="B167" s="35"/>
      <c r="C167" s="35"/>
      <c r="D167" s="35"/>
      <c r="E167" s="35"/>
      <c r="F167" s="35"/>
      <c r="G167" s="35"/>
      <c r="H167" s="40"/>
      <c r="I167" s="35"/>
    </row>
    <row r="168" spans="1:9" ht="14.25" customHeight="1" x14ac:dyDescent="0.25">
      <c r="A168" s="35"/>
      <c r="B168" s="35"/>
      <c r="C168" s="35"/>
      <c r="D168" s="35"/>
      <c r="E168" s="35"/>
      <c r="F168" s="35"/>
      <c r="G168" s="35"/>
      <c r="H168" s="40"/>
      <c r="I168" s="35"/>
    </row>
    <row r="169" spans="1:9" ht="14.25" customHeight="1" x14ac:dyDescent="0.25">
      <c r="A169" s="35"/>
      <c r="B169" s="35"/>
      <c r="C169" s="35"/>
      <c r="D169" s="35"/>
      <c r="E169" s="35"/>
      <c r="F169" s="35"/>
      <c r="G169" s="35"/>
      <c r="H169" s="40"/>
      <c r="I169" s="35"/>
    </row>
    <row r="170" spans="1:9" ht="14.25" customHeight="1" x14ac:dyDescent="0.25">
      <c r="A170" s="35"/>
      <c r="B170" s="35"/>
      <c r="C170" s="35"/>
      <c r="D170" s="35"/>
      <c r="E170" s="35"/>
      <c r="F170" s="35"/>
      <c r="G170" s="35"/>
      <c r="H170" s="40"/>
      <c r="I170" s="35"/>
    </row>
    <row r="171" spans="1:9" ht="14.25" customHeight="1" x14ac:dyDescent="0.25">
      <c r="A171" s="35"/>
      <c r="B171" s="35"/>
      <c r="C171" s="35"/>
      <c r="D171" s="35"/>
      <c r="E171" s="35"/>
      <c r="F171" s="35"/>
      <c r="G171" s="35"/>
      <c r="H171" s="40"/>
      <c r="I171" s="35"/>
    </row>
    <row r="172" spans="1:9" ht="14.25" customHeight="1" x14ac:dyDescent="0.25">
      <c r="A172" s="35"/>
      <c r="B172" s="35"/>
      <c r="C172" s="35"/>
      <c r="D172" s="35"/>
      <c r="E172" s="35"/>
      <c r="F172" s="35"/>
      <c r="G172" s="35"/>
      <c r="H172" s="40"/>
      <c r="I172" s="35"/>
    </row>
    <row r="173" spans="1:9" ht="14.25" customHeight="1" x14ac:dyDescent="0.25">
      <c r="A173" s="35"/>
      <c r="B173" s="35"/>
      <c r="C173" s="35"/>
      <c r="D173" s="35"/>
      <c r="E173" s="35"/>
      <c r="F173" s="35"/>
      <c r="G173" s="35"/>
      <c r="H173" s="40"/>
      <c r="I173" s="35"/>
    </row>
    <row r="174" spans="1:9" ht="14.25" customHeight="1" x14ac:dyDescent="0.25">
      <c r="A174" s="35"/>
      <c r="B174" s="35"/>
      <c r="C174" s="35"/>
      <c r="D174" s="35"/>
      <c r="E174" s="35"/>
      <c r="F174" s="35"/>
      <c r="G174" s="35"/>
      <c r="H174" s="40"/>
      <c r="I174" s="35"/>
    </row>
    <row r="175" spans="1:9" ht="14.25" customHeight="1" x14ac:dyDescent="0.25">
      <c r="A175" s="35"/>
      <c r="B175" s="35"/>
      <c r="C175" s="35"/>
      <c r="D175" s="35"/>
      <c r="E175" s="35"/>
      <c r="F175" s="35"/>
      <c r="G175" s="35"/>
      <c r="H175" s="40"/>
      <c r="I175" s="35"/>
    </row>
    <row r="176" spans="1:9" ht="14.25" customHeight="1" x14ac:dyDescent="0.25">
      <c r="A176" s="35"/>
      <c r="B176" s="35"/>
      <c r="C176" s="35"/>
      <c r="D176" s="35"/>
      <c r="E176" s="35"/>
      <c r="F176" s="35"/>
      <c r="G176" s="35"/>
      <c r="H176" s="40"/>
      <c r="I176" s="35"/>
    </row>
    <row r="177" spans="1:9" ht="14.25" customHeight="1" x14ac:dyDescent="0.25">
      <c r="A177" s="35"/>
      <c r="B177" s="35"/>
      <c r="C177" s="35"/>
      <c r="D177" s="35"/>
      <c r="E177" s="35"/>
      <c r="F177" s="35"/>
      <c r="G177" s="35"/>
      <c r="H177" s="40"/>
      <c r="I177" s="35"/>
    </row>
    <row r="178" spans="1:9" ht="14.25" customHeight="1" x14ac:dyDescent="0.25">
      <c r="A178" s="35"/>
      <c r="B178" s="35"/>
      <c r="C178" s="35"/>
      <c r="D178" s="35"/>
      <c r="E178" s="35"/>
      <c r="F178" s="35"/>
      <c r="G178" s="35"/>
      <c r="H178" s="40"/>
      <c r="I178" s="35"/>
    </row>
    <row r="179" spans="1:9" ht="14.25" customHeight="1" x14ac:dyDescent="0.25">
      <c r="A179" s="35"/>
      <c r="B179" s="35"/>
      <c r="C179" s="35"/>
      <c r="D179" s="35"/>
      <c r="E179" s="35"/>
      <c r="F179" s="35"/>
      <c r="G179" s="35"/>
      <c r="H179" s="40"/>
      <c r="I179" s="35"/>
    </row>
    <row r="180" spans="1:9" ht="14.25" customHeight="1" x14ac:dyDescent="0.25">
      <c r="A180" s="35"/>
      <c r="B180" s="35"/>
      <c r="C180" s="35"/>
      <c r="D180" s="35"/>
      <c r="E180" s="35"/>
      <c r="F180" s="35"/>
      <c r="G180" s="35"/>
      <c r="H180" s="40"/>
      <c r="I180" s="35"/>
    </row>
    <row r="181" spans="1:9" ht="14.25" customHeight="1" x14ac:dyDescent="0.25">
      <c r="A181" s="35"/>
      <c r="B181" s="35"/>
      <c r="C181" s="35"/>
      <c r="D181" s="35"/>
      <c r="E181" s="35"/>
      <c r="F181" s="35"/>
      <c r="G181" s="35"/>
      <c r="H181" s="40"/>
      <c r="I181" s="35"/>
    </row>
    <row r="182" spans="1:9" ht="14.25" customHeight="1" x14ac:dyDescent="0.25">
      <c r="A182" s="35"/>
      <c r="B182" s="35"/>
      <c r="C182" s="35"/>
      <c r="D182" s="35"/>
      <c r="E182" s="35"/>
      <c r="F182" s="35"/>
      <c r="G182" s="35"/>
      <c r="H182" s="40"/>
      <c r="I182" s="35"/>
    </row>
    <row r="183" spans="1:9" ht="14.25" customHeight="1" x14ac:dyDescent="0.25">
      <c r="A183" s="35"/>
      <c r="B183" s="35"/>
      <c r="C183" s="35"/>
      <c r="D183" s="35"/>
      <c r="E183" s="35"/>
      <c r="F183" s="35"/>
      <c r="G183" s="35"/>
      <c r="H183" s="40"/>
      <c r="I183" s="35"/>
    </row>
    <row r="184" spans="1:9" ht="14.25" customHeight="1" x14ac:dyDescent="0.25">
      <c r="A184" s="35"/>
      <c r="B184" s="35"/>
      <c r="C184" s="35"/>
      <c r="D184" s="35"/>
      <c r="E184" s="35"/>
      <c r="F184" s="35"/>
      <c r="G184" s="35"/>
      <c r="H184" s="40"/>
      <c r="I184" s="35"/>
    </row>
    <row r="185" spans="1:9" ht="14.25" customHeight="1" x14ac:dyDescent="0.25">
      <c r="A185" s="35"/>
      <c r="B185" s="35"/>
      <c r="C185" s="35"/>
      <c r="D185" s="35"/>
      <c r="E185" s="35"/>
      <c r="F185" s="35"/>
      <c r="G185" s="35"/>
      <c r="H185" s="40"/>
      <c r="I185" s="35"/>
    </row>
    <row r="186" spans="1:9" ht="14.25" customHeight="1" x14ac:dyDescent="0.25">
      <c r="A186" s="35"/>
      <c r="B186" s="35"/>
      <c r="C186" s="35"/>
      <c r="D186" s="35"/>
      <c r="E186" s="35"/>
      <c r="F186" s="35"/>
      <c r="G186" s="35"/>
      <c r="H186" s="40"/>
      <c r="I186" s="35"/>
    </row>
    <row r="187" spans="1:9" ht="14.25" customHeight="1" x14ac:dyDescent="0.25">
      <c r="A187" s="35"/>
      <c r="B187" s="35"/>
      <c r="C187" s="35"/>
      <c r="D187" s="35"/>
      <c r="E187" s="35"/>
      <c r="F187" s="35"/>
      <c r="G187" s="35"/>
      <c r="H187" s="40"/>
      <c r="I187" s="35"/>
    </row>
    <row r="188" spans="1:9" ht="14.25" customHeight="1" x14ac:dyDescent="0.25">
      <c r="A188" s="35"/>
      <c r="B188" s="35"/>
      <c r="C188" s="35"/>
      <c r="D188" s="35"/>
      <c r="E188" s="35"/>
      <c r="F188" s="35"/>
      <c r="G188" s="35"/>
      <c r="H188" s="40"/>
      <c r="I188" s="35"/>
    </row>
    <row r="189" spans="1:9" ht="14.25" customHeight="1" x14ac:dyDescent="0.25">
      <c r="A189" s="35"/>
      <c r="B189" s="35"/>
      <c r="C189" s="35"/>
      <c r="D189" s="35"/>
      <c r="E189" s="35"/>
      <c r="F189" s="35"/>
      <c r="G189" s="35"/>
      <c r="H189" s="40"/>
      <c r="I189" s="35"/>
    </row>
    <row r="190" spans="1:9" ht="14.25" customHeight="1" x14ac:dyDescent="0.25">
      <c r="A190" s="35"/>
      <c r="B190" s="35"/>
      <c r="C190" s="35"/>
      <c r="D190" s="35"/>
      <c r="E190" s="35"/>
      <c r="F190" s="35"/>
      <c r="G190" s="35"/>
      <c r="H190" s="40"/>
      <c r="I190" s="35"/>
    </row>
    <row r="191" spans="1:9" ht="14.25" customHeight="1" x14ac:dyDescent="0.25">
      <c r="A191" s="35"/>
      <c r="B191" s="35"/>
      <c r="C191" s="35"/>
      <c r="D191" s="35"/>
      <c r="E191" s="35"/>
      <c r="F191" s="35"/>
      <c r="G191" s="35"/>
      <c r="H191" s="40"/>
      <c r="I191" s="35"/>
    </row>
    <row r="192" spans="1:9" ht="14.25" customHeight="1" x14ac:dyDescent="0.25">
      <c r="A192" s="35"/>
      <c r="B192" s="35"/>
      <c r="C192" s="35"/>
      <c r="D192" s="35"/>
      <c r="E192" s="35"/>
      <c r="F192" s="35"/>
      <c r="G192" s="35"/>
      <c r="H192" s="40"/>
      <c r="I192" s="35"/>
    </row>
    <row r="193" spans="1:9" ht="14.25" customHeight="1" x14ac:dyDescent="0.25">
      <c r="A193" s="35"/>
      <c r="B193" s="35"/>
      <c r="C193" s="35"/>
      <c r="D193" s="35"/>
      <c r="E193" s="35"/>
      <c r="F193" s="35"/>
      <c r="G193" s="35"/>
      <c r="H193" s="40"/>
      <c r="I193" s="35"/>
    </row>
    <row r="194" spans="1:9" ht="14.25" customHeight="1" x14ac:dyDescent="0.25">
      <c r="A194" s="35"/>
      <c r="B194" s="35"/>
      <c r="C194" s="35"/>
      <c r="D194" s="35"/>
      <c r="E194" s="35"/>
      <c r="F194" s="35"/>
      <c r="G194" s="35"/>
      <c r="H194" s="40"/>
      <c r="I194" s="35"/>
    </row>
    <row r="195" spans="1:9" ht="14.25" customHeight="1" x14ac:dyDescent="0.25">
      <c r="A195" s="35"/>
      <c r="B195" s="35"/>
      <c r="C195" s="35"/>
      <c r="D195" s="35"/>
      <c r="E195" s="35"/>
      <c r="F195" s="35"/>
      <c r="G195" s="35"/>
      <c r="H195" s="40"/>
      <c r="I195" s="35"/>
    </row>
    <row r="196" spans="1:9" ht="14.25" customHeight="1" x14ac:dyDescent="0.25">
      <c r="A196" s="35"/>
      <c r="B196" s="35"/>
      <c r="C196" s="35"/>
      <c r="D196" s="35"/>
      <c r="E196" s="35"/>
      <c r="F196" s="35"/>
      <c r="G196" s="35"/>
      <c r="H196" s="40"/>
      <c r="I196" s="35"/>
    </row>
    <row r="197" spans="1:9" ht="14.25" customHeight="1" x14ac:dyDescent="0.25">
      <c r="A197" s="35"/>
      <c r="B197" s="35"/>
      <c r="C197" s="35"/>
      <c r="D197" s="35"/>
      <c r="E197" s="35"/>
      <c r="F197" s="35"/>
      <c r="G197" s="35"/>
      <c r="H197" s="40"/>
      <c r="I197" s="35"/>
    </row>
    <row r="198" spans="1:9" ht="14.25" customHeight="1" x14ac:dyDescent="0.25">
      <c r="A198" s="35"/>
      <c r="B198" s="35"/>
      <c r="C198" s="35"/>
      <c r="D198" s="35"/>
      <c r="E198" s="35"/>
      <c r="F198" s="35"/>
      <c r="G198" s="35"/>
      <c r="H198" s="40"/>
      <c r="I198" s="35"/>
    </row>
    <row r="199" spans="1:9" ht="14.25" customHeight="1" x14ac:dyDescent="0.25">
      <c r="A199" s="35"/>
      <c r="B199" s="35"/>
      <c r="C199" s="35"/>
      <c r="D199" s="35"/>
      <c r="E199" s="35"/>
      <c r="F199" s="35"/>
      <c r="G199" s="35"/>
      <c r="H199" s="40"/>
      <c r="I199" s="35"/>
    </row>
    <row r="200" spans="1:9" ht="14.25" customHeight="1" x14ac:dyDescent="0.25">
      <c r="A200" s="35"/>
      <c r="B200" s="35"/>
      <c r="C200" s="35"/>
      <c r="D200" s="35"/>
      <c r="E200" s="35"/>
      <c r="F200" s="35"/>
      <c r="G200" s="35"/>
      <c r="H200" s="40"/>
      <c r="I200" s="35"/>
    </row>
    <row r="201" spans="1:9" ht="14.25" customHeight="1" x14ac:dyDescent="0.25">
      <c r="A201" s="35"/>
      <c r="B201" s="35"/>
      <c r="C201" s="35"/>
      <c r="D201" s="35"/>
      <c r="E201" s="35"/>
      <c r="F201" s="35"/>
      <c r="G201" s="35"/>
      <c r="H201" s="40"/>
      <c r="I201" s="35"/>
    </row>
    <row r="202" spans="1:9" ht="14.25" customHeight="1" x14ac:dyDescent="0.25">
      <c r="A202" s="35"/>
      <c r="B202" s="35"/>
      <c r="C202" s="35"/>
      <c r="D202" s="35"/>
      <c r="E202" s="35"/>
      <c r="F202" s="35"/>
      <c r="G202" s="35"/>
      <c r="H202" s="40"/>
      <c r="I202" s="35"/>
    </row>
    <row r="203" spans="1:9" ht="14.25" customHeight="1" x14ac:dyDescent="0.25">
      <c r="A203" s="35"/>
      <c r="B203" s="35"/>
      <c r="C203" s="35"/>
      <c r="D203" s="35"/>
      <c r="E203" s="35"/>
      <c r="F203" s="35"/>
      <c r="G203" s="35"/>
      <c r="H203" s="40"/>
      <c r="I203" s="35"/>
    </row>
    <row r="204" spans="1:9" ht="14.25" customHeight="1" x14ac:dyDescent="0.25">
      <c r="A204" s="35"/>
      <c r="B204" s="35"/>
      <c r="C204" s="35"/>
      <c r="D204" s="35"/>
      <c r="E204" s="35"/>
      <c r="F204" s="35"/>
      <c r="G204" s="35"/>
      <c r="H204" s="40"/>
      <c r="I204" s="35"/>
    </row>
    <row r="205" spans="1:9" ht="14.25" customHeight="1" x14ac:dyDescent="0.25">
      <c r="A205" s="35"/>
      <c r="B205" s="35"/>
      <c r="C205" s="35"/>
      <c r="D205" s="35"/>
      <c r="E205" s="35"/>
      <c r="F205" s="35"/>
      <c r="G205" s="35"/>
      <c r="H205" s="40"/>
      <c r="I205" s="35"/>
    </row>
    <row r="206" spans="1:9" ht="14.25" customHeight="1" x14ac:dyDescent="0.25">
      <c r="A206" s="35"/>
      <c r="B206" s="35"/>
      <c r="C206" s="35"/>
      <c r="D206" s="35"/>
      <c r="E206" s="35"/>
      <c r="F206" s="35"/>
      <c r="G206" s="35"/>
      <c r="H206" s="40"/>
      <c r="I206" s="35"/>
    </row>
    <row r="207" spans="1:9" ht="14.25" customHeight="1" x14ac:dyDescent="0.25">
      <c r="A207" s="35"/>
      <c r="B207" s="35"/>
      <c r="C207" s="35"/>
      <c r="D207" s="35"/>
      <c r="E207" s="35"/>
      <c r="F207" s="35"/>
      <c r="G207" s="35"/>
      <c r="H207" s="40"/>
      <c r="I207" s="35"/>
    </row>
    <row r="208" spans="1:9" ht="14.25" customHeight="1" x14ac:dyDescent="0.25">
      <c r="A208" s="35"/>
      <c r="B208" s="35"/>
      <c r="C208" s="35"/>
      <c r="D208" s="35"/>
      <c r="E208" s="35"/>
      <c r="F208" s="35"/>
      <c r="G208" s="35"/>
      <c r="H208" s="40"/>
      <c r="I208" s="35"/>
    </row>
    <row r="209" spans="1:9" ht="14.25" customHeight="1" x14ac:dyDescent="0.25">
      <c r="A209" s="35"/>
      <c r="B209" s="35"/>
      <c r="C209" s="35"/>
      <c r="D209" s="35"/>
      <c r="E209" s="35"/>
      <c r="F209" s="35"/>
      <c r="G209" s="35"/>
      <c r="H209" s="40"/>
      <c r="I209" s="35"/>
    </row>
    <row r="210" spans="1:9" ht="14.25" customHeight="1" x14ac:dyDescent="0.25">
      <c r="A210" s="35"/>
      <c r="B210" s="35"/>
      <c r="C210" s="35"/>
      <c r="D210" s="35"/>
      <c r="E210" s="35"/>
      <c r="F210" s="35"/>
      <c r="G210" s="35"/>
      <c r="H210" s="40"/>
      <c r="I210" s="35"/>
    </row>
    <row r="211" spans="1:9" ht="14.25" customHeight="1" x14ac:dyDescent="0.25">
      <c r="A211" s="35"/>
      <c r="B211" s="35"/>
      <c r="C211" s="35"/>
      <c r="D211" s="35"/>
      <c r="E211" s="35"/>
      <c r="F211" s="35"/>
      <c r="G211" s="35"/>
      <c r="H211" s="40"/>
      <c r="I211" s="35"/>
    </row>
    <row r="212" spans="1:9" ht="14.25" customHeight="1" x14ac:dyDescent="0.25">
      <c r="A212" s="35"/>
      <c r="B212" s="35"/>
      <c r="C212" s="35"/>
      <c r="D212" s="35"/>
      <c r="E212" s="35"/>
      <c r="F212" s="35"/>
      <c r="G212" s="35"/>
      <c r="H212" s="40"/>
      <c r="I212" s="35"/>
    </row>
    <row r="213" spans="1:9" ht="14.25" customHeight="1" x14ac:dyDescent="0.25">
      <c r="A213" s="35"/>
      <c r="B213" s="35"/>
      <c r="C213" s="35"/>
      <c r="D213" s="35"/>
      <c r="E213" s="35"/>
      <c r="F213" s="35"/>
      <c r="G213" s="35"/>
      <c r="H213" s="40"/>
      <c r="I213" s="35"/>
    </row>
    <row r="214" spans="1:9" ht="14.25" customHeight="1" x14ac:dyDescent="0.25">
      <c r="A214" s="35"/>
      <c r="B214" s="35"/>
      <c r="C214" s="35"/>
      <c r="D214" s="35"/>
      <c r="E214" s="35"/>
      <c r="F214" s="35"/>
      <c r="G214" s="35"/>
      <c r="H214" s="40"/>
      <c r="I214" s="35"/>
    </row>
    <row r="215" spans="1:9" ht="14.25" customHeight="1" x14ac:dyDescent="0.25">
      <c r="A215" s="35"/>
      <c r="B215" s="35"/>
      <c r="C215" s="35"/>
      <c r="D215" s="35"/>
      <c r="E215" s="35"/>
      <c r="F215" s="35"/>
      <c r="G215" s="35"/>
      <c r="H215" s="40"/>
      <c r="I215" s="35"/>
    </row>
    <row r="216" spans="1:9" ht="14.25" customHeight="1" x14ac:dyDescent="0.25">
      <c r="A216" s="35"/>
      <c r="B216" s="35"/>
      <c r="C216" s="35"/>
      <c r="D216" s="35"/>
      <c r="E216" s="35"/>
      <c r="F216" s="35"/>
      <c r="G216" s="35"/>
      <c r="H216" s="40"/>
      <c r="I216" s="35"/>
    </row>
    <row r="217" spans="1:9" ht="14.25" customHeight="1" x14ac:dyDescent="0.25">
      <c r="A217" s="35"/>
      <c r="B217" s="35"/>
      <c r="C217" s="35"/>
      <c r="D217" s="35"/>
      <c r="E217" s="35"/>
      <c r="F217" s="35"/>
      <c r="G217" s="35"/>
      <c r="H217" s="40"/>
      <c r="I217" s="35"/>
    </row>
    <row r="218" spans="1:9" ht="14.25" customHeight="1" x14ac:dyDescent="0.25">
      <c r="A218" s="35"/>
      <c r="B218" s="35"/>
      <c r="C218" s="35"/>
      <c r="D218" s="35"/>
      <c r="E218" s="35"/>
      <c r="F218" s="35"/>
      <c r="G218" s="35"/>
      <c r="H218" s="40"/>
      <c r="I218" s="35"/>
    </row>
    <row r="219" spans="1:9" ht="14.25" customHeight="1" x14ac:dyDescent="0.25">
      <c r="A219" s="35"/>
      <c r="B219" s="35"/>
      <c r="C219" s="35"/>
      <c r="D219" s="35"/>
      <c r="E219" s="35"/>
      <c r="F219" s="35"/>
      <c r="G219" s="35"/>
      <c r="H219" s="40"/>
      <c r="I219" s="35"/>
    </row>
    <row r="220" spans="1:9" ht="14.25" customHeight="1" x14ac:dyDescent="0.25">
      <c r="A220" s="35"/>
      <c r="B220" s="35"/>
      <c r="C220" s="35"/>
      <c r="D220" s="35"/>
      <c r="E220" s="35"/>
      <c r="F220" s="35"/>
      <c r="G220" s="35"/>
      <c r="H220" s="40"/>
      <c r="I220" s="35"/>
    </row>
    <row r="221" spans="1:9" ht="14.25" customHeight="1" x14ac:dyDescent="0.25">
      <c r="A221" s="35"/>
      <c r="B221" s="35"/>
      <c r="C221" s="35"/>
      <c r="D221" s="35"/>
      <c r="E221" s="35"/>
      <c r="F221" s="35"/>
      <c r="G221" s="35"/>
      <c r="H221" s="40"/>
      <c r="I221" s="35"/>
    </row>
    <row r="222" spans="1:9" ht="14.25" customHeight="1" x14ac:dyDescent="0.25">
      <c r="A222" s="35"/>
      <c r="B222" s="35"/>
      <c r="C222" s="35"/>
      <c r="D222" s="35"/>
      <c r="E222" s="35"/>
      <c r="F222" s="35"/>
      <c r="G222" s="35"/>
      <c r="H222" s="40"/>
      <c r="I222" s="35"/>
    </row>
    <row r="223" spans="1:9" ht="14.25" customHeight="1" x14ac:dyDescent="0.25">
      <c r="A223" s="35"/>
      <c r="B223" s="35"/>
      <c r="C223" s="35"/>
      <c r="D223" s="35"/>
      <c r="E223" s="35"/>
      <c r="F223" s="35"/>
      <c r="G223" s="35"/>
      <c r="H223" s="40"/>
      <c r="I223" s="35"/>
    </row>
    <row r="224" spans="1:9" ht="14.25" customHeight="1" x14ac:dyDescent="0.25">
      <c r="A224" s="35"/>
      <c r="B224" s="35"/>
      <c r="C224" s="35"/>
      <c r="D224" s="35"/>
      <c r="E224" s="35"/>
      <c r="F224" s="35"/>
      <c r="G224" s="35"/>
      <c r="H224" s="40"/>
      <c r="I224" s="35"/>
    </row>
    <row r="225" spans="1:9" ht="14.25" customHeight="1" x14ac:dyDescent="0.25">
      <c r="A225" s="35"/>
      <c r="B225" s="35"/>
      <c r="C225" s="35"/>
      <c r="D225" s="35"/>
      <c r="E225" s="35"/>
      <c r="F225" s="35"/>
      <c r="G225" s="35"/>
      <c r="H225" s="40"/>
      <c r="I225" s="35"/>
    </row>
    <row r="226" spans="1:9" ht="14.25" customHeight="1" x14ac:dyDescent="0.25">
      <c r="A226" s="35"/>
      <c r="B226" s="35"/>
      <c r="C226" s="35"/>
      <c r="D226" s="35"/>
      <c r="E226" s="35"/>
      <c r="F226" s="35"/>
      <c r="G226" s="35"/>
      <c r="H226" s="40"/>
      <c r="I226" s="35"/>
    </row>
    <row r="227" spans="1:9" ht="14.25" customHeight="1" x14ac:dyDescent="0.25">
      <c r="A227" s="35"/>
      <c r="B227" s="35"/>
      <c r="C227" s="35"/>
      <c r="D227" s="35"/>
      <c r="E227" s="35"/>
      <c r="F227" s="35"/>
      <c r="G227" s="35"/>
      <c r="H227" s="40"/>
      <c r="I227" s="35"/>
    </row>
    <row r="228" spans="1:9" ht="14.25" customHeight="1" x14ac:dyDescent="0.25">
      <c r="A228" s="35"/>
      <c r="B228" s="35"/>
      <c r="C228" s="35"/>
      <c r="D228" s="35"/>
      <c r="E228" s="35"/>
      <c r="F228" s="35"/>
      <c r="G228" s="35"/>
      <c r="H228" s="40"/>
      <c r="I228" s="35"/>
    </row>
    <row r="229" spans="1:9" ht="14.25" customHeight="1" x14ac:dyDescent="0.25">
      <c r="A229" s="35"/>
      <c r="B229" s="35"/>
      <c r="C229" s="35"/>
      <c r="D229" s="35"/>
      <c r="E229" s="35"/>
      <c r="F229" s="35"/>
      <c r="G229" s="35"/>
      <c r="H229" s="40"/>
      <c r="I229" s="35"/>
    </row>
    <row r="230" spans="1:9" ht="14.25" customHeight="1" x14ac:dyDescent="0.25">
      <c r="A230" s="35"/>
      <c r="B230" s="35"/>
      <c r="C230" s="35"/>
      <c r="D230" s="35"/>
      <c r="E230" s="35"/>
      <c r="F230" s="35"/>
      <c r="G230" s="35"/>
      <c r="H230" s="40"/>
      <c r="I230" s="35"/>
    </row>
    <row r="231" spans="1:9" ht="14.25" customHeight="1" x14ac:dyDescent="0.25">
      <c r="A231" s="35"/>
      <c r="B231" s="35"/>
      <c r="C231" s="35"/>
      <c r="D231" s="35"/>
      <c r="E231" s="35"/>
      <c r="F231" s="35"/>
      <c r="G231" s="35"/>
      <c r="H231" s="40"/>
      <c r="I231" s="35"/>
    </row>
    <row r="232" spans="1:9" ht="14.25" customHeight="1" x14ac:dyDescent="0.25">
      <c r="A232" s="35"/>
      <c r="B232" s="35"/>
      <c r="C232" s="35"/>
      <c r="D232" s="35"/>
      <c r="E232" s="35"/>
      <c r="F232" s="35"/>
      <c r="G232" s="35"/>
      <c r="H232" s="40"/>
      <c r="I232" s="35"/>
    </row>
    <row r="233" spans="1:9" ht="14.25" customHeight="1" x14ac:dyDescent="0.25">
      <c r="A233" s="35"/>
      <c r="B233" s="35"/>
      <c r="C233" s="35"/>
      <c r="D233" s="35"/>
      <c r="E233" s="35"/>
      <c r="F233" s="35"/>
      <c r="G233" s="35"/>
      <c r="H233" s="40"/>
      <c r="I233" s="35"/>
    </row>
    <row r="234" spans="1:9" ht="14.25" customHeight="1" x14ac:dyDescent="0.25">
      <c r="A234" s="35"/>
      <c r="B234" s="35"/>
      <c r="C234" s="35"/>
      <c r="D234" s="35"/>
      <c r="E234" s="35"/>
      <c r="F234" s="35"/>
      <c r="G234" s="35"/>
      <c r="H234" s="40"/>
      <c r="I234" s="35"/>
    </row>
    <row r="235" spans="1:9" ht="14.25" customHeight="1" x14ac:dyDescent="0.25">
      <c r="A235" s="35"/>
      <c r="B235" s="35"/>
      <c r="C235" s="35"/>
      <c r="D235" s="35"/>
      <c r="E235" s="35"/>
      <c r="F235" s="35"/>
      <c r="G235" s="35"/>
      <c r="H235" s="40"/>
      <c r="I235" s="35"/>
    </row>
    <row r="236" spans="1:9" ht="14.25" customHeight="1" x14ac:dyDescent="0.25">
      <c r="A236" s="35"/>
      <c r="B236" s="35"/>
      <c r="C236" s="35"/>
      <c r="D236" s="35"/>
      <c r="E236" s="35"/>
      <c r="F236" s="35"/>
      <c r="G236" s="35"/>
      <c r="H236" s="40"/>
      <c r="I236" s="35"/>
    </row>
    <row r="237" spans="1:9" ht="14.25" customHeight="1" x14ac:dyDescent="0.25">
      <c r="A237" s="35"/>
      <c r="B237" s="35"/>
      <c r="C237" s="35"/>
      <c r="D237" s="35"/>
      <c r="E237" s="35"/>
      <c r="F237" s="35"/>
      <c r="G237" s="35"/>
      <c r="H237" s="40"/>
      <c r="I237" s="35"/>
    </row>
    <row r="238" spans="1:9" ht="14.25" customHeight="1" x14ac:dyDescent="0.25">
      <c r="A238" s="35"/>
      <c r="B238" s="35"/>
      <c r="C238" s="35"/>
      <c r="D238" s="35"/>
      <c r="E238" s="35"/>
      <c r="F238" s="35"/>
      <c r="G238" s="35"/>
      <c r="H238" s="40"/>
      <c r="I238" s="35"/>
    </row>
    <row r="239" spans="1:9" ht="14.25" customHeight="1" x14ac:dyDescent="0.25">
      <c r="A239" s="35"/>
      <c r="B239" s="35"/>
      <c r="C239" s="35"/>
      <c r="D239" s="35"/>
      <c r="E239" s="35"/>
      <c r="F239" s="35"/>
      <c r="G239" s="35"/>
      <c r="H239" s="40"/>
      <c r="I239" s="35"/>
    </row>
    <row r="240" spans="1:9" ht="14.25" customHeight="1" x14ac:dyDescent="0.25">
      <c r="A240" s="35"/>
      <c r="B240" s="35"/>
      <c r="C240" s="35"/>
      <c r="D240" s="35"/>
      <c r="E240" s="35"/>
      <c r="F240" s="35"/>
      <c r="G240" s="35"/>
      <c r="H240" s="40"/>
      <c r="I240" s="35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sortState xmlns:xlrd2="http://schemas.microsoft.com/office/spreadsheetml/2017/richdata2" ref="B6:I43">
    <sortCondition descending="1" ref="H6:H43"/>
  </sortState>
  <mergeCells count="8">
    <mergeCell ref="A1:H1"/>
    <mergeCell ref="F2:H2"/>
    <mergeCell ref="I3:I4"/>
    <mergeCell ref="A3:A4"/>
    <mergeCell ref="B3:B4"/>
    <mergeCell ref="C3:D3"/>
    <mergeCell ref="E3:F3"/>
    <mergeCell ref="G3:H4"/>
  </mergeCells>
  <printOptions horizontalCentered="1" verticalCentered="1"/>
  <pageMargins left="0.33" right="0" top="0" bottom="0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4"/>
  <sheetViews>
    <sheetView view="pageBreakPreview" zoomScaleNormal="100" zoomScaleSheetLayoutView="100" workbookViewId="0">
      <pane xSplit="2" ySplit="4" topLeftCell="C17" activePane="bottomRight" state="frozen"/>
      <selection activeCell="G17" sqref="G17"/>
      <selection pane="topRight" activeCell="G17" sqref="G17"/>
      <selection pane="bottomLeft" activeCell="G17" sqref="G17"/>
      <selection pane="bottomRight" activeCell="H24" sqref="H24:H25"/>
    </sheetView>
  </sheetViews>
  <sheetFormatPr defaultColWidth="14.42578125" defaultRowHeight="15" customHeight="1" x14ac:dyDescent="0.25"/>
  <cols>
    <col min="1" max="1" width="4.5703125" style="31" customWidth="1"/>
    <col min="2" max="2" width="36.7109375" style="31" customWidth="1"/>
    <col min="3" max="3" width="10.42578125" style="31" customWidth="1"/>
    <col min="4" max="4" width="14" style="31" customWidth="1"/>
    <col min="5" max="5" width="11" style="31" customWidth="1"/>
    <col min="6" max="6" width="13.140625" style="31" customWidth="1"/>
    <col min="7" max="7" width="11.140625" style="31" customWidth="1"/>
    <col min="8" max="8" width="10.42578125" style="31" customWidth="1"/>
    <col min="9" max="16384" width="14.42578125" style="31"/>
  </cols>
  <sheetData>
    <row r="1" spans="1:8" ht="23.25" customHeight="1" x14ac:dyDescent="0.25">
      <c r="A1" s="126" t="s">
        <v>121</v>
      </c>
      <c r="B1" s="127"/>
      <c r="C1" s="127"/>
      <c r="D1" s="127"/>
      <c r="E1" s="127"/>
      <c r="F1" s="127"/>
      <c r="G1" s="127"/>
      <c r="H1" s="127"/>
    </row>
    <row r="2" spans="1:8" ht="15" customHeight="1" x14ac:dyDescent="0.25">
      <c r="A2" s="128" t="s">
        <v>118</v>
      </c>
      <c r="B2" s="127"/>
      <c r="C2" s="127"/>
      <c r="D2" s="127"/>
      <c r="E2" s="127"/>
      <c r="F2" s="127"/>
      <c r="G2" s="127"/>
      <c r="H2" s="127"/>
    </row>
    <row r="3" spans="1:8" ht="13.5" customHeight="1" x14ac:dyDescent="0.25">
      <c r="A3" s="126" t="s">
        <v>0</v>
      </c>
      <c r="B3" s="126" t="s">
        <v>47</v>
      </c>
      <c r="C3" s="126" t="s">
        <v>48</v>
      </c>
      <c r="D3" s="127"/>
      <c r="E3" s="129" t="s">
        <v>49</v>
      </c>
      <c r="F3" s="127"/>
      <c r="G3" s="129" t="s">
        <v>50</v>
      </c>
      <c r="H3" s="127"/>
    </row>
    <row r="4" spans="1:8" ht="25.5" customHeight="1" x14ac:dyDescent="0.25">
      <c r="A4" s="127"/>
      <c r="B4" s="127"/>
      <c r="C4" s="45" t="s">
        <v>51</v>
      </c>
      <c r="D4" s="45" t="s">
        <v>5</v>
      </c>
      <c r="E4" s="45" t="s">
        <v>51</v>
      </c>
      <c r="F4" s="45" t="s">
        <v>52</v>
      </c>
      <c r="G4" s="45" t="s">
        <v>51</v>
      </c>
      <c r="H4" s="45" t="s">
        <v>52</v>
      </c>
    </row>
    <row r="5" spans="1:8" s="32" customFormat="1" ht="14.25" customHeight="1" x14ac:dyDescent="0.25">
      <c r="A5" s="45" t="s">
        <v>53</v>
      </c>
      <c r="B5" s="48" t="s">
        <v>54</v>
      </c>
      <c r="C5" s="49"/>
      <c r="D5" s="49"/>
      <c r="E5" s="50"/>
      <c r="F5" s="51"/>
      <c r="G5" s="52"/>
      <c r="H5" s="52"/>
    </row>
    <row r="6" spans="1:8" s="32" customFormat="1" ht="14.25" customHeight="1" x14ac:dyDescent="0.25">
      <c r="A6" s="53">
        <v>1</v>
      </c>
      <c r="B6" s="54" t="s">
        <v>131</v>
      </c>
      <c r="C6" s="55">
        <v>27044.52</v>
      </c>
      <c r="D6" s="56">
        <v>2385.5385899999997</v>
      </c>
      <c r="E6" s="57">
        <v>35300</v>
      </c>
      <c r="F6" s="58">
        <v>3973.71</v>
      </c>
      <c r="G6" s="58">
        <f t="shared" ref="G6:G17" si="0">IFERROR((E6/C6*100),0)</f>
        <v>130.52551866330035</v>
      </c>
      <c r="H6" s="58">
        <f t="shared" ref="H6:H17" si="1">IFERROR((F6/D6*100),0)</f>
        <v>166.57496200889378</v>
      </c>
    </row>
    <row r="7" spans="1:8" s="32" customFormat="1" ht="14.25" customHeight="1" x14ac:dyDescent="0.25">
      <c r="A7" s="53">
        <v>2</v>
      </c>
      <c r="B7" s="54" t="s">
        <v>56</v>
      </c>
      <c r="C7" s="55">
        <v>28835.599999999999</v>
      </c>
      <c r="D7" s="56">
        <v>2593.564695</v>
      </c>
      <c r="E7" s="57">
        <v>30081</v>
      </c>
      <c r="F7" s="58">
        <v>3169.91</v>
      </c>
      <c r="G7" s="58">
        <f t="shared" si="0"/>
        <v>104.31896683266517</v>
      </c>
      <c r="H7" s="58">
        <f t="shared" si="1"/>
        <v>122.22212949270579</v>
      </c>
    </row>
    <row r="8" spans="1:8" s="32" customFormat="1" ht="14.25" customHeight="1" x14ac:dyDescent="0.25">
      <c r="A8" s="53">
        <v>3</v>
      </c>
      <c r="B8" s="54" t="s">
        <v>132</v>
      </c>
      <c r="C8" s="55">
        <v>6490</v>
      </c>
      <c r="D8" s="56">
        <v>582.03250900000012</v>
      </c>
      <c r="E8" s="57">
        <v>5581</v>
      </c>
      <c r="F8" s="58">
        <v>605.54999999999995</v>
      </c>
      <c r="G8" s="58">
        <f t="shared" si="0"/>
        <v>85.993836671802768</v>
      </c>
      <c r="H8" s="58">
        <f t="shared" si="1"/>
        <v>104.04058031748187</v>
      </c>
    </row>
    <row r="9" spans="1:8" s="32" customFormat="1" ht="14.25" customHeight="1" x14ac:dyDescent="0.25">
      <c r="A9" s="53">
        <v>4</v>
      </c>
      <c r="B9" s="54" t="s">
        <v>59</v>
      </c>
      <c r="C9" s="55">
        <v>6914.12</v>
      </c>
      <c r="D9" s="56">
        <v>625.28731600000015</v>
      </c>
      <c r="E9" s="57">
        <v>5053</v>
      </c>
      <c r="F9" s="58">
        <v>627.02</v>
      </c>
      <c r="G9" s="58">
        <f t="shared" si="0"/>
        <v>73.082330072373637</v>
      </c>
      <c r="H9" s="58">
        <f t="shared" si="1"/>
        <v>100.27710205463369</v>
      </c>
    </row>
    <row r="10" spans="1:8" s="32" customFormat="1" ht="14.25" customHeight="1" x14ac:dyDescent="0.25">
      <c r="A10" s="53">
        <v>5</v>
      </c>
      <c r="B10" s="54" t="s">
        <v>57</v>
      </c>
      <c r="C10" s="55">
        <v>19850.04</v>
      </c>
      <c r="D10" s="56">
        <v>1742.1622879999998</v>
      </c>
      <c r="E10" s="57">
        <v>12454</v>
      </c>
      <c r="F10" s="58">
        <v>1693.1100000000001</v>
      </c>
      <c r="G10" s="58">
        <f t="shared" si="0"/>
        <v>62.740427727097781</v>
      </c>
      <c r="H10" s="58">
        <f t="shared" si="1"/>
        <v>97.184401916063081</v>
      </c>
    </row>
    <row r="11" spans="1:8" s="32" customFormat="1" ht="14.25" customHeight="1" x14ac:dyDescent="0.25">
      <c r="A11" s="53">
        <v>6</v>
      </c>
      <c r="B11" s="54" t="s">
        <v>130</v>
      </c>
      <c r="C11" s="55">
        <v>66509</v>
      </c>
      <c r="D11" s="56">
        <v>5859.9759228000003</v>
      </c>
      <c r="E11" s="57">
        <v>48707</v>
      </c>
      <c r="F11" s="58">
        <v>5483.34</v>
      </c>
      <c r="G11" s="58">
        <f t="shared" si="0"/>
        <v>73.233697695048789</v>
      </c>
      <c r="H11" s="58">
        <f t="shared" si="1"/>
        <v>93.572739414600932</v>
      </c>
    </row>
    <row r="12" spans="1:8" s="32" customFormat="1" ht="14.25" customHeight="1" x14ac:dyDescent="0.25">
      <c r="A12" s="53">
        <v>7</v>
      </c>
      <c r="B12" s="54" t="s">
        <v>134</v>
      </c>
      <c r="C12" s="55">
        <v>3768</v>
      </c>
      <c r="D12" s="56">
        <v>335.08538600000009</v>
      </c>
      <c r="E12" s="57">
        <v>2391</v>
      </c>
      <c r="F12" s="58">
        <v>257.57</v>
      </c>
      <c r="G12" s="58">
        <f t="shared" si="0"/>
        <v>63.455414012738856</v>
      </c>
      <c r="H12" s="58">
        <f t="shared" si="1"/>
        <v>76.866975034237967</v>
      </c>
    </row>
    <row r="13" spans="1:8" s="32" customFormat="1" ht="16.5" x14ac:dyDescent="0.25">
      <c r="A13" s="53">
        <v>8</v>
      </c>
      <c r="B13" s="54" t="s">
        <v>61</v>
      </c>
      <c r="C13" s="55">
        <v>3641</v>
      </c>
      <c r="D13" s="56">
        <v>339.43193000000002</v>
      </c>
      <c r="E13" s="57">
        <v>1771</v>
      </c>
      <c r="F13" s="58">
        <v>235.25</v>
      </c>
      <c r="G13" s="58">
        <f t="shared" si="0"/>
        <v>48.640483383685797</v>
      </c>
      <c r="H13" s="58">
        <f t="shared" si="1"/>
        <v>69.306974155318855</v>
      </c>
    </row>
    <row r="14" spans="1:8" s="32" customFormat="1" ht="16.5" x14ac:dyDescent="0.25">
      <c r="A14" s="53">
        <v>9</v>
      </c>
      <c r="B14" s="54" t="s">
        <v>133</v>
      </c>
      <c r="C14" s="55">
        <v>2370</v>
      </c>
      <c r="D14" s="56">
        <v>215.11019300000004</v>
      </c>
      <c r="E14" s="57">
        <v>815</v>
      </c>
      <c r="F14" s="58">
        <v>90.77</v>
      </c>
      <c r="G14" s="58">
        <f t="shared" si="0"/>
        <v>34.388185654008439</v>
      </c>
      <c r="H14" s="58">
        <f t="shared" si="1"/>
        <v>42.196977620674616</v>
      </c>
    </row>
    <row r="15" spans="1:8" s="32" customFormat="1" ht="16.5" x14ac:dyDescent="0.25">
      <c r="A15" s="53">
        <v>10</v>
      </c>
      <c r="B15" s="54" t="s">
        <v>65</v>
      </c>
      <c r="C15" s="55">
        <v>700</v>
      </c>
      <c r="D15" s="56">
        <v>65.27000000000001</v>
      </c>
      <c r="E15" s="57">
        <v>262</v>
      </c>
      <c r="F15" s="58">
        <v>23.32</v>
      </c>
      <c r="G15" s="58">
        <f t="shared" si="0"/>
        <v>37.428571428571431</v>
      </c>
      <c r="H15" s="58">
        <f t="shared" si="1"/>
        <v>35.728512333384401</v>
      </c>
    </row>
    <row r="16" spans="1:8" s="32" customFormat="1" ht="14.25" customHeight="1" x14ac:dyDescent="0.25">
      <c r="A16" s="53">
        <v>11</v>
      </c>
      <c r="B16" s="54" t="s">
        <v>60</v>
      </c>
      <c r="C16" s="55">
        <v>121</v>
      </c>
      <c r="D16" s="56">
        <v>9.7799999999999994</v>
      </c>
      <c r="E16" s="57">
        <v>13</v>
      </c>
      <c r="F16" s="58">
        <v>1.56</v>
      </c>
      <c r="G16" s="58">
        <f t="shared" si="0"/>
        <v>10.743801652892563</v>
      </c>
      <c r="H16" s="58">
        <f t="shared" si="1"/>
        <v>15.950920245398775</v>
      </c>
    </row>
    <row r="17" spans="1:8" s="32" customFormat="1" ht="14.25" customHeight="1" x14ac:dyDescent="0.25">
      <c r="A17" s="53">
        <v>12</v>
      </c>
      <c r="B17" s="54" t="s">
        <v>66</v>
      </c>
      <c r="C17" s="55">
        <v>437</v>
      </c>
      <c r="D17" s="56">
        <v>35.979999999999997</v>
      </c>
      <c r="E17" s="57">
        <v>44</v>
      </c>
      <c r="F17" s="58">
        <v>2.91</v>
      </c>
      <c r="G17" s="58">
        <f t="shared" si="0"/>
        <v>10.068649885583524</v>
      </c>
      <c r="H17" s="58">
        <f t="shared" si="1"/>
        <v>8.0878265703168424</v>
      </c>
    </row>
    <row r="18" spans="1:8" s="32" customFormat="1" ht="14.25" customHeight="1" x14ac:dyDescent="0.25">
      <c r="A18" s="53"/>
      <c r="B18" s="46" t="s">
        <v>67</v>
      </c>
      <c r="C18" s="59">
        <f>SUM(C6:C17)</f>
        <v>166680.28</v>
      </c>
      <c r="D18" s="60">
        <f>SUM(D6:D17)</f>
        <v>14789.218829800002</v>
      </c>
      <c r="E18" s="59">
        <f>SUM(E6:E17)</f>
        <v>142472</v>
      </c>
      <c r="F18" s="60">
        <f>SUM(F6:F17)</f>
        <v>16164.02</v>
      </c>
      <c r="G18" s="58">
        <f t="shared" ref="G18" si="2">IFERROR((E18/C18*100),0)</f>
        <v>85.476218302489045</v>
      </c>
      <c r="H18" s="58">
        <f t="shared" ref="H18" si="3">IFERROR((F18/D18*100),0)</f>
        <v>109.29596881364552</v>
      </c>
    </row>
    <row r="19" spans="1:8" s="32" customFormat="1" ht="14.25" customHeight="1" x14ac:dyDescent="0.25">
      <c r="A19" s="45" t="s">
        <v>68</v>
      </c>
      <c r="B19" s="61" t="s">
        <v>69</v>
      </c>
      <c r="C19" s="62"/>
      <c r="D19" s="62"/>
      <c r="E19" s="57"/>
      <c r="F19" s="58"/>
      <c r="G19" s="57"/>
      <c r="H19" s="57"/>
    </row>
    <row r="20" spans="1:8" s="32" customFormat="1" ht="14.25" customHeight="1" x14ac:dyDescent="0.25">
      <c r="A20" s="53">
        <v>1</v>
      </c>
      <c r="B20" s="54" t="s">
        <v>82</v>
      </c>
      <c r="C20" s="63">
        <v>60</v>
      </c>
      <c r="D20" s="64">
        <v>5</v>
      </c>
      <c r="E20" s="57">
        <v>212</v>
      </c>
      <c r="F20" s="58">
        <v>16.39</v>
      </c>
      <c r="G20" s="58">
        <f t="shared" ref="G20:G37" si="4">IFERROR((E20/C20*100),0)</f>
        <v>353.33333333333331</v>
      </c>
      <c r="H20" s="58">
        <f t="shared" ref="H20:H37" si="5">IFERROR((F20/D20*100),0)</f>
        <v>327.8</v>
      </c>
    </row>
    <row r="21" spans="1:8" s="32" customFormat="1" ht="14.25" customHeight="1" x14ac:dyDescent="0.25">
      <c r="A21" s="53">
        <v>2</v>
      </c>
      <c r="B21" s="54" t="s">
        <v>72</v>
      </c>
      <c r="C21" s="63">
        <v>37785.759999999995</v>
      </c>
      <c r="D21" s="64">
        <v>3373.5541449999996</v>
      </c>
      <c r="E21" s="57">
        <v>54250</v>
      </c>
      <c r="F21" s="58">
        <v>4371.3999999999996</v>
      </c>
      <c r="G21" s="58">
        <f t="shared" si="4"/>
        <v>143.57260512955148</v>
      </c>
      <c r="H21" s="58">
        <f t="shared" si="5"/>
        <v>129.57847457343834</v>
      </c>
    </row>
    <row r="22" spans="1:8" s="32" customFormat="1" ht="14.25" customHeight="1" x14ac:dyDescent="0.25">
      <c r="A22" s="53">
        <v>3</v>
      </c>
      <c r="B22" s="54" t="s">
        <v>81</v>
      </c>
      <c r="C22" s="63">
        <v>181</v>
      </c>
      <c r="D22" s="64">
        <v>14.419999999999998</v>
      </c>
      <c r="E22" s="57">
        <v>214</v>
      </c>
      <c r="F22" s="58">
        <v>18.14</v>
      </c>
      <c r="G22" s="58">
        <f t="shared" si="4"/>
        <v>118.23204419889504</v>
      </c>
      <c r="H22" s="58">
        <f t="shared" si="5"/>
        <v>125.79750346740639</v>
      </c>
    </row>
    <row r="23" spans="1:8" s="32" customFormat="1" ht="14.25" customHeight="1" x14ac:dyDescent="0.25">
      <c r="A23" s="53">
        <v>4</v>
      </c>
      <c r="B23" s="65" t="s">
        <v>96</v>
      </c>
      <c r="C23" s="63">
        <v>9492</v>
      </c>
      <c r="D23" s="64">
        <v>800.88</v>
      </c>
      <c r="E23" s="57">
        <v>10866</v>
      </c>
      <c r="F23" s="58">
        <v>663.8</v>
      </c>
      <c r="G23" s="58">
        <f t="shared" si="4"/>
        <v>114.47534766118837</v>
      </c>
      <c r="H23" s="58">
        <f t="shared" si="5"/>
        <v>82.883827789431621</v>
      </c>
    </row>
    <row r="24" spans="1:8" s="32" customFormat="1" ht="14.25" customHeight="1" x14ac:dyDescent="0.25">
      <c r="A24" s="53">
        <v>5</v>
      </c>
      <c r="B24" s="54" t="s">
        <v>70</v>
      </c>
      <c r="C24" s="63">
        <v>32138.74</v>
      </c>
      <c r="D24" s="64">
        <v>2887.5518710000001</v>
      </c>
      <c r="E24" s="57">
        <v>24679</v>
      </c>
      <c r="F24" s="58">
        <v>2204.98</v>
      </c>
      <c r="G24" s="58">
        <f t="shared" si="4"/>
        <v>76.788946922001287</v>
      </c>
      <c r="H24" s="58">
        <f t="shared" si="5"/>
        <v>76.36157196498722</v>
      </c>
    </row>
    <row r="25" spans="1:8" s="32" customFormat="1" ht="14.25" customHeight="1" x14ac:dyDescent="0.25">
      <c r="A25" s="53">
        <v>6</v>
      </c>
      <c r="B25" s="65" t="s">
        <v>73</v>
      </c>
      <c r="C25" s="63">
        <v>2900</v>
      </c>
      <c r="D25" s="64">
        <v>270.50000000000006</v>
      </c>
      <c r="E25" s="57">
        <v>2162</v>
      </c>
      <c r="F25" s="58">
        <v>177.6</v>
      </c>
      <c r="G25" s="58">
        <f t="shared" si="4"/>
        <v>74.551724137931032</v>
      </c>
      <c r="H25" s="58">
        <f t="shared" si="5"/>
        <v>65.656192236598869</v>
      </c>
    </row>
    <row r="26" spans="1:8" s="32" customFormat="1" ht="14.25" customHeight="1" x14ac:dyDescent="0.25">
      <c r="A26" s="53">
        <v>7</v>
      </c>
      <c r="B26" s="54" t="s">
        <v>71</v>
      </c>
      <c r="C26" s="63">
        <v>4118</v>
      </c>
      <c r="D26" s="64">
        <v>332.44</v>
      </c>
      <c r="E26" s="57">
        <v>3262</v>
      </c>
      <c r="F26" s="58">
        <v>184.58</v>
      </c>
      <c r="G26" s="58">
        <f t="shared" si="4"/>
        <v>79.213210296260314</v>
      </c>
      <c r="H26" s="58">
        <f t="shared" si="5"/>
        <v>55.522801106966682</v>
      </c>
    </row>
    <row r="27" spans="1:8" s="32" customFormat="1" ht="14.25" customHeight="1" x14ac:dyDescent="0.25">
      <c r="A27" s="53">
        <v>8</v>
      </c>
      <c r="B27" s="54" t="s">
        <v>79</v>
      </c>
      <c r="C27" s="63">
        <v>3252</v>
      </c>
      <c r="D27" s="64">
        <v>254.12204999999997</v>
      </c>
      <c r="E27" s="57">
        <v>1671</v>
      </c>
      <c r="F27" s="58">
        <v>96.77</v>
      </c>
      <c r="G27" s="58">
        <f t="shared" si="4"/>
        <v>51.383763837638377</v>
      </c>
      <c r="H27" s="58">
        <f t="shared" si="5"/>
        <v>38.080127245943437</v>
      </c>
    </row>
    <row r="28" spans="1:8" s="32" customFormat="1" ht="14.25" customHeight="1" x14ac:dyDescent="0.25">
      <c r="A28" s="53">
        <v>9</v>
      </c>
      <c r="B28" s="65" t="s">
        <v>76</v>
      </c>
      <c r="C28" s="63">
        <v>785</v>
      </c>
      <c r="D28" s="64">
        <v>66.58</v>
      </c>
      <c r="E28" s="57">
        <v>422</v>
      </c>
      <c r="F28" s="58">
        <v>22.86</v>
      </c>
      <c r="G28" s="58">
        <f t="shared" si="4"/>
        <v>53.757961783439491</v>
      </c>
      <c r="H28" s="58">
        <f t="shared" si="5"/>
        <v>34.334635025533196</v>
      </c>
    </row>
    <row r="29" spans="1:8" s="32" customFormat="1" ht="14.25" customHeight="1" x14ac:dyDescent="0.25">
      <c r="A29" s="53">
        <v>10</v>
      </c>
      <c r="B29" s="54" t="s">
        <v>84</v>
      </c>
      <c r="C29" s="63">
        <v>31</v>
      </c>
      <c r="D29" s="64">
        <v>0.84</v>
      </c>
      <c r="E29" s="57">
        <v>2</v>
      </c>
      <c r="F29" s="58">
        <v>0.21</v>
      </c>
      <c r="G29" s="58">
        <f t="shared" si="4"/>
        <v>6.4516129032258061</v>
      </c>
      <c r="H29" s="58">
        <f t="shared" si="5"/>
        <v>25</v>
      </c>
    </row>
    <row r="30" spans="1:8" s="32" customFormat="1" ht="14.25" customHeight="1" x14ac:dyDescent="0.25">
      <c r="A30" s="53">
        <v>11</v>
      </c>
      <c r="B30" s="66" t="s">
        <v>108</v>
      </c>
      <c r="C30" s="63">
        <v>132</v>
      </c>
      <c r="D30" s="64">
        <v>9.94</v>
      </c>
      <c r="E30" s="57">
        <v>11</v>
      </c>
      <c r="F30" s="58">
        <v>1.33</v>
      </c>
      <c r="G30" s="58">
        <f t="shared" si="4"/>
        <v>8.3333333333333321</v>
      </c>
      <c r="H30" s="58">
        <f t="shared" si="5"/>
        <v>13.380281690140846</v>
      </c>
    </row>
    <row r="31" spans="1:8" s="32" customFormat="1" ht="14.25" customHeight="1" x14ac:dyDescent="0.25">
      <c r="A31" s="53">
        <v>12</v>
      </c>
      <c r="B31" s="54" t="s">
        <v>80</v>
      </c>
      <c r="C31" s="63">
        <v>377</v>
      </c>
      <c r="D31" s="64">
        <v>32.659999999999997</v>
      </c>
      <c r="E31" s="57">
        <v>29</v>
      </c>
      <c r="F31" s="58">
        <v>3.99</v>
      </c>
      <c r="G31" s="58">
        <f t="shared" si="4"/>
        <v>7.6923076923076925</v>
      </c>
      <c r="H31" s="58">
        <f t="shared" si="5"/>
        <v>12.216778934476427</v>
      </c>
    </row>
    <row r="32" spans="1:8" s="32" customFormat="1" ht="14.25" customHeight="1" x14ac:dyDescent="0.25">
      <c r="A32" s="53">
        <v>13</v>
      </c>
      <c r="B32" s="54" t="s">
        <v>75</v>
      </c>
      <c r="C32" s="63">
        <v>569</v>
      </c>
      <c r="D32" s="64">
        <v>47.314999999999998</v>
      </c>
      <c r="E32" s="57">
        <v>63</v>
      </c>
      <c r="F32" s="58">
        <v>4.1100000000000003</v>
      </c>
      <c r="G32" s="58">
        <f t="shared" si="4"/>
        <v>11.072056239015819</v>
      </c>
      <c r="H32" s="58">
        <f t="shared" si="5"/>
        <v>8.6864630666807585</v>
      </c>
    </row>
    <row r="33" spans="1:10" s="32" customFormat="1" ht="14.25" customHeight="1" x14ac:dyDescent="0.25">
      <c r="A33" s="53">
        <v>14</v>
      </c>
      <c r="B33" s="54" t="s">
        <v>74</v>
      </c>
      <c r="C33" s="63">
        <v>1088</v>
      </c>
      <c r="D33" s="64">
        <v>99.88000000000001</v>
      </c>
      <c r="E33" s="57">
        <v>17</v>
      </c>
      <c r="F33" s="58">
        <v>1.89</v>
      </c>
      <c r="G33" s="58">
        <f t="shared" si="4"/>
        <v>1.5625</v>
      </c>
      <c r="H33" s="58">
        <f t="shared" si="5"/>
        <v>1.8922707248698434</v>
      </c>
    </row>
    <row r="34" spans="1:10" s="32" customFormat="1" ht="14.25" customHeight="1" x14ac:dyDescent="0.25">
      <c r="A34" s="53">
        <v>15</v>
      </c>
      <c r="B34" s="54" t="s">
        <v>77</v>
      </c>
      <c r="C34" s="63">
        <v>523</v>
      </c>
      <c r="D34" s="64">
        <v>42.34</v>
      </c>
      <c r="E34" s="57">
        <v>17</v>
      </c>
      <c r="F34" s="58">
        <v>0.71</v>
      </c>
      <c r="G34" s="58">
        <f t="shared" si="4"/>
        <v>3.2504780114722758</v>
      </c>
      <c r="H34" s="58">
        <f t="shared" si="5"/>
        <v>1.6769012753897021</v>
      </c>
    </row>
    <row r="35" spans="1:10" s="32" customFormat="1" ht="14.25" customHeight="1" x14ac:dyDescent="0.25">
      <c r="A35" s="53">
        <v>16</v>
      </c>
      <c r="B35" s="65" t="s">
        <v>109</v>
      </c>
      <c r="C35" s="63">
        <v>0</v>
      </c>
      <c r="D35" s="64">
        <v>0</v>
      </c>
      <c r="E35" s="57">
        <v>11</v>
      </c>
      <c r="F35" s="58">
        <v>1.1499999999999999</v>
      </c>
      <c r="G35" s="58">
        <f t="shared" si="4"/>
        <v>0</v>
      </c>
      <c r="H35" s="58">
        <f t="shared" si="5"/>
        <v>0</v>
      </c>
    </row>
    <row r="36" spans="1:10" s="32" customFormat="1" ht="14.25" customHeight="1" x14ac:dyDescent="0.25">
      <c r="A36" s="53">
        <v>17</v>
      </c>
      <c r="B36" s="54" t="s">
        <v>83</v>
      </c>
      <c r="C36" s="63">
        <v>0</v>
      </c>
      <c r="D36" s="64">
        <v>0</v>
      </c>
      <c r="E36" s="57">
        <v>4</v>
      </c>
      <c r="F36" s="58">
        <v>0.45</v>
      </c>
      <c r="G36" s="58">
        <f t="shared" si="4"/>
        <v>0</v>
      </c>
      <c r="H36" s="58">
        <f t="shared" si="5"/>
        <v>0</v>
      </c>
    </row>
    <row r="37" spans="1:10" s="32" customFormat="1" ht="14.25" customHeight="1" x14ac:dyDescent="0.25">
      <c r="A37" s="53">
        <v>18</v>
      </c>
      <c r="B37" s="65" t="s">
        <v>115</v>
      </c>
      <c r="C37" s="63">
        <v>0</v>
      </c>
      <c r="D37" s="64">
        <v>0</v>
      </c>
      <c r="E37" s="57">
        <v>2</v>
      </c>
      <c r="F37" s="58">
        <v>0.27</v>
      </c>
      <c r="G37" s="58">
        <f t="shared" si="4"/>
        <v>0</v>
      </c>
      <c r="H37" s="58">
        <f t="shared" si="5"/>
        <v>0</v>
      </c>
    </row>
    <row r="38" spans="1:10" s="32" customFormat="1" ht="14.25" customHeight="1" x14ac:dyDescent="0.25">
      <c r="A38" s="52"/>
      <c r="B38" s="67" t="s">
        <v>67</v>
      </c>
      <c r="C38" s="68">
        <f>SUM(C20:C37)</f>
        <v>93432.5</v>
      </c>
      <c r="D38" s="69">
        <f>SUM(D20:D37)</f>
        <v>8238.0230659999979</v>
      </c>
      <c r="E38" s="68">
        <f>SUM(E20:E37)</f>
        <v>97894</v>
      </c>
      <c r="F38" s="69">
        <f>SUM(F20:F37)</f>
        <v>7770.630000000001</v>
      </c>
      <c r="G38" s="58">
        <f t="shared" ref="G38:H41" si="6">IFERROR((E38/C38*100),0)</f>
        <v>104.77510502234233</v>
      </c>
      <c r="H38" s="58">
        <f t="shared" si="6"/>
        <v>94.326392846251878</v>
      </c>
    </row>
    <row r="39" spans="1:10" s="32" customFormat="1" ht="14.25" customHeight="1" x14ac:dyDescent="0.25">
      <c r="A39" s="45" t="s">
        <v>86</v>
      </c>
      <c r="B39" s="61" t="s">
        <v>87</v>
      </c>
      <c r="C39" s="70"/>
      <c r="D39" s="70"/>
      <c r="E39" s="57"/>
      <c r="F39" s="58"/>
      <c r="G39" s="57"/>
      <c r="H39" s="58"/>
      <c r="I39" s="33"/>
      <c r="J39" s="42"/>
    </row>
    <row r="40" spans="1:10" s="32" customFormat="1" ht="14.25" customHeight="1" x14ac:dyDescent="0.25">
      <c r="A40" s="53">
        <v>1</v>
      </c>
      <c r="B40" s="65" t="s">
        <v>88</v>
      </c>
      <c r="C40" s="63">
        <v>10056</v>
      </c>
      <c r="D40" s="64">
        <v>879.63499999999976</v>
      </c>
      <c r="E40" s="57">
        <v>5709</v>
      </c>
      <c r="F40" s="58">
        <v>603.49</v>
      </c>
      <c r="G40" s="58">
        <f t="shared" ref="G40:G41" si="7">E40/C40*100</f>
        <v>56.772076372315041</v>
      </c>
      <c r="H40" s="58">
        <f t="shared" si="6"/>
        <v>68.606865347558951</v>
      </c>
    </row>
    <row r="41" spans="1:10" s="32" customFormat="1" ht="14.25" customHeight="1" x14ac:dyDescent="0.25">
      <c r="A41" s="52"/>
      <c r="B41" s="67" t="s">
        <v>67</v>
      </c>
      <c r="C41" s="68">
        <f t="shared" ref="C41:F41" si="8">SUM(C40)</f>
        <v>10056</v>
      </c>
      <c r="D41" s="69">
        <f t="shared" si="8"/>
        <v>879.63499999999976</v>
      </c>
      <c r="E41" s="68">
        <f>SUM(E40)</f>
        <v>5709</v>
      </c>
      <c r="F41" s="69">
        <f t="shared" si="8"/>
        <v>603.49</v>
      </c>
      <c r="G41" s="58">
        <f t="shared" si="7"/>
        <v>56.772076372315041</v>
      </c>
      <c r="H41" s="58">
        <f t="shared" si="6"/>
        <v>68.606865347558951</v>
      </c>
    </row>
    <row r="42" spans="1:10" s="32" customFormat="1" ht="14.25" customHeight="1" x14ac:dyDescent="0.25">
      <c r="A42" s="45" t="s">
        <v>89</v>
      </c>
      <c r="B42" s="61" t="s">
        <v>90</v>
      </c>
      <c r="C42" s="62"/>
      <c r="D42" s="62"/>
      <c r="E42" s="57"/>
      <c r="F42" s="58"/>
      <c r="G42" s="57"/>
      <c r="H42" s="57"/>
    </row>
    <row r="43" spans="1:10" s="32" customFormat="1" ht="14.25" customHeight="1" x14ac:dyDescent="0.25">
      <c r="A43" s="53">
        <v>1</v>
      </c>
      <c r="B43" s="54" t="s">
        <v>91</v>
      </c>
      <c r="C43" s="123">
        <v>35322.759999999995</v>
      </c>
      <c r="D43" s="124">
        <v>2980.7634100000005</v>
      </c>
      <c r="E43" s="57">
        <v>27211</v>
      </c>
      <c r="F43" s="58">
        <v>2721.54</v>
      </c>
      <c r="G43" s="125">
        <f>(E43+E44)/C43*100</f>
        <v>77.995037760356226</v>
      </c>
      <c r="H43" s="125">
        <f>(F43+F44)/D43*100</f>
        <v>92.412903042177362</v>
      </c>
    </row>
    <row r="44" spans="1:10" s="32" customFormat="1" ht="25.5" customHeight="1" x14ac:dyDescent="0.25">
      <c r="A44" s="53">
        <v>2</v>
      </c>
      <c r="B44" s="54" t="s">
        <v>110</v>
      </c>
      <c r="C44" s="123"/>
      <c r="D44" s="124"/>
      <c r="E44" s="57">
        <v>339</v>
      </c>
      <c r="F44" s="58">
        <v>33.07</v>
      </c>
      <c r="G44" s="125"/>
      <c r="H44" s="125"/>
    </row>
    <row r="45" spans="1:10" s="32" customFormat="1" ht="16.5" x14ac:dyDescent="0.25">
      <c r="A45" s="53">
        <v>3</v>
      </c>
      <c r="B45" s="54" t="s">
        <v>92</v>
      </c>
      <c r="C45" s="63">
        <v>33515.800000000003</v>
      </c>
      <c r="D45" s="64">
        <v>3030.8621299999995</v>
      </c>
      <c r="E45" s="57">
        <v>29687</v>
      </c>
      <c r="F45" s="58">
        <v>3083.66</v>
      </c>
      <c r="G45" s="58">
        <f t="shared" ref="G45:H49" si="9">E45/C45*100</f>
        <v>88.576134241163857</v>
      </c>
      <c r="H45" s="58">
        <f t="shared" si="9"/>
        <v>101.74200830441602</v>
      </c>
    </row>
    <row r="46" spans="1:10" s="32" customFormat="1" ht="16.5" x14ac:dyDescent="0.25">
      <c r="A46" s="53">
        <v>4</v>
      </c>
      <c r="B46" s="54" t="s">
        <v>93</v>
      </c>
      <c r="C46" s="63">
        <v>911</v>
      </c>
      <c r="D46" s="64">
        <v>74.900000000000034</v>
      </c>
      <c r="E46" s="57">
        <v>27</v>
      </c>
      <c r="F46" s="58">
        <v>2.02</v>
      </c>
      <c r="G46" s="58">
        <f t="shared" si="9"/>
        <v>2.9637760702524698</v>
      </c>
      <c r="H46" s="58">
        <f t="shared" si="9"/>
        <v>2.6969292389853123</v>
      </c>
    </row>
    <row r="47" spans="1:10" s="32" customFormat="1" ht="16.5" x14ac:dyDescent="0.25">
      <c r="A47" s="53">
        <v>5</v>
      </c>
      <c r="B47" s="54" t="s">
        <v>94</v>
      </c>
      <c r="C47" s="63">
        <v>258</v>
      </c>
      <c r="D47" s="64">
        <v>21.22</v>
      </c>
      <c r="E47" s="57">
        <v>7</v>
      </c>
      <c r="F47" s="58">
        <v>0.82</v>
      </c>
      <c r="G47" s="58">
        <f t="shared" si="9"/>
        <v>2.7131782945736433</v>
      </c>
      <c r="H47" s="58">
        <f t="shared" si="9"/>
        <v>3.8642789820923658</v>
      </c>
    </row>
    <row r="48" spans="1:10" s="32" customFormat="1" ht="16.5" x14ac:dyDescent="0.25">
      <c r="A48" s="53">
        <v>6</v>
      </c>
      <c r="B48" s="54" t="s">
        <v>95</v>
      </c>
      <c r="C48" s="63">
        <v>95</v>
      </c>
      <c r="D48" s="64">
        <v>9.48</v>
      </c>
      <c r="E48" s="57">
        <v>132</v>
      </c>
      <c r="F48" s="58">
        <v>11.03</v>
      </c>
      <c r="G48" s="58">
        <f t="shared" si="9"/>
        <v>138.94736842105263</v>
      </c>
      <c r="H48" s="58">
        <f t="shared" si="9"/>
        <v>116.35021097046412</v>
      </c>
    </row>
    <row r="49" spans="1:8" s="32" customFormat="1" ht="16.5" x14ac:dyDescent="0.25">
      <c r="A49" s="52"/>
      <c r="B49" s="67" t="s">
        <v>67</v>
      </c>
      <c r="C49" s="68">
        <f>SUM(C43:C48)</f>
        <v>70102.559999999998</v>
      </c>
      <c r="D49" s="69">
        <f>SUM(D43:D48)</f>
        <v>6117.2255399999995</v>
      </c>
      <c r="E49" s="68">
        <f>SUM(E43:E48)</f>
        <v>57403</v>
      </c>
      <c r="F49" s="69">
        <f>SUM(F43:F48)</f>
        <v>5852.14</v>
      </c>
      <c r="G49" s="58">
        <f t="shared" si="9"/>
        <v>81.884313497253174</v>
      </c>
      <c r="H49" s="69">
        <f t="shared" si="9"/>
        <v>95.666572398440636</v>
      </c>
    </row>
    <row r="50" spans="1:8" s="32" customFormat="1" ht="16.5" x14ac:dyDescent="0.25">
      <c r="A50" s="45" t="s">
        <v>98</v>
      </c>
      <c r="B50" s="61" t="s">
        <v>99</v>
      </c>
      <c r="C50" s="62"/>
      <c r="D50" s="62"/>
      <c r="E50" s="57"/>
      <c r="F50" s="58"/>
      <c r="G50" s="57"/>
      <c r="H50" s="57"/>
    </row>
    <row r="51" spans="1:8" s="32" customFormat="1" ht="24.75" customHeight="1" x14ac:dyDescent="0.25">
      <c r="A51" s="53">
        <v>1</v>
      </c>
      <c r="B51" s="54" t="s">
        <v>100</v>
      </c>
      <c r="C51" s="63">
        <v>304</v>
      </c>
      <c r="D51" s="64">
        <v>25.509999999999998</v>
      </c>
      <c r="E51" s="57">
        <v>71</v>
      </c>
      <c r="F51" s="58">
        <v>2.79</v>
      </c>
      <c r="G51" s="58">
        <f t="shared" ref="G51:H60" si="10">E51/C51*100</f>
        <v>23.355263157894736</v>
      </c>
      <c r="H51" s="58">
        <f t="shared" si="10"/>
        <v>10.936887495099961</v>
      </c>
    </row>
    <row r="52" spans="1:8" s="32" customFormat="1" ht="14.25" customHeight="1" x14ac:dyDescent="0.25">
      <c r="A52" s="53">
        <v>2</v>
      </c>
      <c r="B52" s="54" t="s">
        <v>101</v>
      </c>
      <c r="C52" s="63">
        <v>17151</v>
      </c>
      <c r="D52" s="64">
        <v>1451.4950000000003</v>
      </c>
      <c r="E52" s="71">
        <v>14449</v>
      </c>
      <c r="F52" s="71">
        <v>1109.55</v>
      </c>
      <c r="G52" s="58">
        <f t="shared" si="10"/>
        <v>84.245816570462367</v>
      </c>
      <c r="H52" s="58">
        <f>F56/D52*100</f>
        <v>237.58745293645512</v>
      </c>
    </row>
    <row r="53" spans="1:8" s="32" customFormat="1" ht="14.25" customHeight="1" x14ac:dyDescent="0.25">
      <c r="A53" s="53">
        <v>3</v>
      </c>
      <c r="B53" s="54" t="s">
        <v>102</v>
      </c>
      <c r="C53" s="63">
        <v>12551</v>
      </c>
      <c r="D53" s="64">
        <v>1134</v>
      </c>
      <c r="E53" s="57">
        <v>18610</v>
      </c>
      <c r="F53" s="58">
        <v>1372.8</v>
      </c>
      <c r="G53" s="58">
        <f t="shared" si="10"/>
        <v>148.27503784558999</v>
      </c>
      <c r="H53" s="58">
        <f t="shared" si="10"/>
        <v>121.05820105820106</v>
      </c>
    </row>
    <row r="54" spans="1:8" s="32" customFormat="1" ht="14.25" customHeight="1" x14ac:dyDescent="0.25">
      <c r="A54" s="53">
        <v>4</v>
      </c>
      <c r="B54" s="72" t="s">
        <v>103</v>
      </c>
      <c r="C54" s="63">
        <v>1976</v>
      </c>
      <c r="D54" s="64">
        <v>196.69</v>
      </c>
      <c r="E54" s="57">
        <v>1625</v>
      </c>
      <c r="F54" s="58">
        <v>144.94999999999999</v>
      </c>
      <c r="G54" s="58">
        <f t="shared" si="10"/>
        <v>82.23684210526315</v>
      </c>
      <c r="H54" s="58">
        <f t="shared" si="10"/>
        <v>73.694646397884995</v>
      </c>
    </row>
    <row r="55" spans="1:8" s="32" customFormat="1" ht="14.25" customHeight="1" x14ac:dyDescent="0.25">
      <c r="A55" s="53">
        <v>5</v>
      </c>
      <c r="B55" s="72" t="s">
        <v>104</v>
      </c>
      <c r="C55" s="63">
        <v>9553.5555555555547</v>
      </c>
      <c r="D55" s="64">
        <v>797.19</v>
      </c>
      <c r="E55" s="57">
        <v>7147</v>
      </c>
      <c r="F55" s="58">
        <v>518.46</v>
      </c>
      <c r="G55" s="58">
        <f t="shared" si="10"/>
        <v>74.80984392082064</v>
      </c>
      <c r="H55" s="58">
        <f t="shared" si="10"/>
        <v>65.03593873480601</v>
      </c>
    </row>
    <row r="56" spans="1:8" s="32" customFormat="1" ht="14.25" customHeight="1" x14ac:dyDescent="0.25">
      <c r="A56" s="53">
        <v>6</v>
      </c>
      <c r="B56" s="65" t="s">
        <v>105</v>
      </c>
      <c r="C56" s="63">
        <v>38129</v>
      </c>
      <c r="D56" s="64">
        <v>3371.0126000000009</v>
      </c>
      <c r="E56" s="57">
        <v>49761</v>
      </c>
      <c r="F56" s="58">
        <v>3448.57</v>
      </c>
      <c r="G56" s="58">
        <f t="shared" si="10"/>
        <v>130.50696320386058</v>
      </c>
      <c r="H56" s="58">
        <f t="shared" ref="H56" si="11">F56/D56*100</f>
        <v>102.3007152212958</v>
      </c>
    </row>
    <row r="57" spans="1:8" s="32" customFormat="1" ht="14.25" customHeight="1" x14ac:dyDescent="0.25">
      <c r="A57" s="53">
        <v>7</v>
      </c>
      <c r="B57" s="65" t="s">
        <v>111</v>
      </c>
      <c r="C57" s="63">
        <v>0</v>
      </c>
      <c r="D57" s="64">
        <v>0</v>
      </c>
      <c r="E57" s="57">
        <v>495</v>
      </c>
      <c r="F57" s="58">
        <v>34.49</v>
      </c>
      <c r="G57" s="58">
        <v>0</v>
      </c>
      <c r="H57" s="58" t="s">
        <v>117</v>
      </c>
    </row>
    <row r="58" spans="1:8" s="32" customFormat="1" ht="14.25" customHeight="1" x14ac:dyDescent="0.25">
      <c r="A58" s="53">
        <v>8</v>
      </c>
      <c r="B58" s="65" t="s">
        <v>112</v>
      </c>
      <c r="C58" s="63">
        <v>0</v>
      </c>
      <c r="D58" s="64">
        <v>0</v>
      </c>
      <c r="E58" s="57">
        <v>113</v>
      </c>
      <c r="F58" s="58">
        <v>12.94</v>
      </c>
      <c r="G58" s="58">
        <v>0</v>
      </c>
      <c r="H58" s="58" t="s">
        <v>117</v>
      </c>
    </row>
    <row r="59" spans="1:8" s="32" customFormat="1" ht="14.25" customHeight="1" x14ac:dyDescent="0.25">
      <c r="A59" s="53">
        <v>9</v>
      </c>
      <c r="B59" s="65" t="s">
        <v>113</v>
      </c>
      <c r="C59" s="63">
        <v>0</v>
      </c>
      <c r="D59" s="64">
        <v>0</v>
      </c>
      <c r="E59" s="57">
        <v>275</v>
      </c>
      <c r="F59" s="58">
        <v>13.75</v>
      </c>
      <c r="G59" s="58">
        <v>0</v>
      </c>
      <c r="H59" s="58" t="s">
        <v>117</v>
      </c>
    </row>
    <row r="60" spans="1:8" s="32" customFormat="1" ht="14.25" customHeight="1" x14ac:dyDescent="0.25">
      <c r="A60" s="52"/>
      <c r="B60" s="46" t="s">
        <v>67</v>
      </c>
      <c r="C60" s="68">
        <f>SUM(C51:C59)</f>
        <v>79664.555555555562</v>
      </c>
      <c r="D60" s="69">
        <f>SUM(D51:D59)</f>
        <v>6975.8976000000011</v>
      </c>
      <c r="E60" s="68">
        <f>SUM(E51:E59)</f>
        <v>92546</v>
      </c>
      <c r="F60" s="69">
        <f>SUM(F51:F59)</f>
        <v>6658.2999999999993</v>
      </c>
      <c r="G60" s="69">
        <f t="shared" si="10"/>
        <v>116.1696056101905</v>
      </c>
      <c r="H60" s="69">
        <f>F60/D60*100</f>
        <v>95.44721528022427</v>
      </c>
    </row>
    <row r="61" spans="1:8" s="32" customFormat="1" ht="14.25" customHeight="1" x14ac:dyDescent="0.25">
      <c r="A61" s="47"/>
      <c r="B61" s="46" t="s">
        <v>44</v>
      </c>
      <c r="C61" s="68">
        <f>C18+C38+C41+C49+C60</f>
        <v>419935.89555555559</v>
      </c>
      <c r="D61" s="69">
        <f>D18+D38+D41+D49+D60</f>
        <v>37000.000035799996</v>
      </c>
      <c r="E61" s="68">
        <f>E18+E38+E41+E49+E60</f>
        <v>396024</v>
      </c>
      <c r="F61" s="69">
        <f>F18+F38+F41+F49+F60</f>
        <v>37048.58</v>
      </c>
      <c r="G61" s="69">
        <f>E61/C61*100</f>
        <v>94.305822434178609</v>
      </c>
      <c r="H61" s="69">
        <f>F61/D61*100</f>
        <v>100.13129720041351</v>
      </c>
    </row>
    <row r="62" spans="1:8" s="32" customFormat="1" ht="15.75" customHeight="1" x14ac:dyDescent="0.25"/>
    <row r="63" spans="1:8" s="32" customFormat="1" ht="15.75" customHeight="1" x14ac:dyDescent="0.25">
      <c r="E63" s="33"/>
      <c r="F63" s="42"/>
    </row>
    <row r="64" spans="1:8" s="32" customFormat="1" ht="15.75" customHeight="1" x14ac:dyDescent="0.2">
      <c r="E64" s="33"/>
      <c r="F64" s="33"/>
      <c r="H64" s="43"/>
    </row>
    <row r="65" spans="5:8" s="32" customFormat="1" ht="15.75" customHeight="1" x14ac:dyDescent="0.25">
      <c r="E65" s="33"/>
      <c r="F65" s="42"/>
    </row>
    <row r="66" spans="5:8" s="32" customFormat="1" ht="15.75" customHeight="1" x14ac:dyDescent="0.25">
      <c r="E66" s="33"/>
      <c r="F66" s="42"/>
      <c r="H66" s="42"/>
    </row>
    <row r="67" spans="5:8" s="32" customFormat="1" ht="15.75" customHeight="1" x14ac:dyDescent="0.25"/>
    <row r="68" spans="5:8" s="32" customFormat="1" ht="15.75" customHeight="1" x14ac:dyDescent="0.25"/>
    <row r="69" spans="5:8" s="32" customFormat="1" ht="15.75" customHeight="1" x14ac:dyDescent="0.25"/>
    <row r="70" spans="5:8" s="32" customFormat="1" ht="15.75" customHeight="1" x14ac:dyDescent="0.25"/>
    <row r="71" spans="5:8" s="32" customFormat="1" ht="15.75" customHeight="1" x14ac:dyDescent="0.25"/>
    <row r="72" spans="5:8" s="32" customFormat="1" ht="15.75" customHeight="1" x14ac:dyDescent="0.25"/>
    <row r="73" spans="5:8" s="32" customFormat="1" ht="15.75" customHeight="1" x14ac:dyDescent="0.25"/>
    <row r="74" spans="5:8" s="32" customFormat="1" ht="15.75" customHeight="1" x14ac:dyDescent="0.25"/>
    <row r="75" spans="5:8" s="32" customFormat="1" ht="15.75" customHeight="1" x14ac:dyDescent="0.25"/>
    <row r="76" spans="5:8" s="32" customFormat="1" ht="15.75" customHeight="1" x14ac:dyDescent="0.25"/>
    <row r="77" spans="5:8" s="32" customFormat="1" ht="15.75" customHeight="1" x14ac:dyDescent="0.25"/>
    <row r="78" spans="5:8" s="32" customFormat="1" ht="15.75" customHeight="1" x14ac:dyDescent="0.25"/>
    <row r="79" spans="5:8" s="32" customFormat="1" ht="15.75" customHeight="1" x14ac:dyDescent="0.25"/>
    <row r="80" spans="5:8" s="32" customFormat="1" ht="15.75" customHeight="1" x14ac:dyDescent="0.25"/>
    <row r="81" s="32" customFormat="1" ht="15.75" customHeight="1" x14ac:dyDescent="0.25"/>
    <row r="82" s="32" customFormat="1" ht="15.75" customHeight="1" x14ac:dyDescent="0.25"/>
    <row r="83" s="32" customFormat="1" ht="15.75" customHeight="1" x14ac:dyDescent="0.25"/>
    <row r="84" s="32" customFormat="1" ht="15.75" customHeight="1" x14ac:dyDescent="0.25"/>
    <row r="85" s="32" customFormat="1" ht="15.75" customHeight="1" x14ac:dyDescent="0.25"/>
    <row r="86" s="32" customFormat="1" ht="15.75" customHeight="1" x14ac:dyDescent="0.25"/>
    <row r="87" s="32" customFormat="1" ht="15.75" customHeight="1" x14ac:dyDescent="0.25"/>
    <row r="88" s="32" customFormat="1" ht="15.75" customHeight="1" x14ac:dyDescent="0.25"/>
    <row r="89" s="32" customFormat="1" ht="15.75" customHeight="1" x14ac:dyDescent="0.25"/>
    <row r="90" s="32" customFormat="1" ht="15.75" customHeight="1" x14ac:dyDescent="0.25"/>
    <row r="91" s="32" customFormat="1" ht="15.75" customHeight="1" x14ac:dyDescent="0.25"/>
    <row r="92" s="32" customFormat="1" ht="15.75" customHeight="1" x14ac:dyDescent="0.25"/>
    <row r="93" s="32" customFormat="1" ht="15.75" customHeight="1" x14ac:dyDescent="0.25"/>
    <row r="94" s="32" customFormat="1" ht="15.75" customHeight="1" x14ac:dyDescent="0.25"/>
    <row r="95" s="32" customFormat="1" ht="15.75" customHeight="1" x14ac:dyDescent="0.25"/>
    <row r="96" s="32" customFormat="1" ht="15.75" customHeight="1" x14ac:dyDescent="0.25"/>
    <row r="97" s="32" customFormat="1" ht="15.75" customHeight="1" x14ac:dyDescent="0.25"/>
    <row r="98" s="32" customFormat="1" ht="15.75" customHeight="1" x14ac:dyDescent="0.25"/>
    <row r="99" s="32" customFormat="1" ht="15.75" customHeight="1" x14ac:dyDescent="0.25"/>
    <row r="100" s="32" customFormat="1" ht="15.75" customHeight="1" x14ac:dyDescent="0.25"/>
    <row r="101" s="32" customFormat="1" ht="15.75" customHeight="1" x14ac:dyDescent="0.25"/>
    <row r="102" s="32" customFormat="1" ht="15.75" customHeight="1" x14ac:dyDescent="0.25"/>
    <row r="103" s="32" customFormat="1" ht="15.75" customHeight="1" x14ac:dyDescent="0.25"/>
    <row r="104" s="32" customFormat="1" ht="15.75" customHeight="1" x14ac:dyDescent="0.25"/>
    <row r="105" s="32" customFormat="1" ht="15.75" customHeight="1" x14ac:dyDescent="0.25"/>
    <row r="106" s="32" customFormat="1" ht="15.75" customHeight="1" x14ac:dyDescent="0.25"/>
    <row r="107" s="32" customFormat="1" ht="15.75" customHeight="1" x14ac:dyDescent="0.25"/>
    <row r="108" s="32" customFormat="1" ht="15.75" customHeight="1" x14ac:dyDescent="0.25"/>
    <row r="109" s="32" customFormat="1" ht="15.75" customHeight="1" x14ac:dyDescent="0.25"/>
    <row r="110" s="32" customFormat="1" ht="15.75" customHeight="1" x14ac:dyDescent="0.25"/>
    <row r="111" s="32" customFormat="1" ht="15.75" customHeight="1" x14ac:dyDescent="0.25"/>
    <row r="112" s="32" customFormat="1" ht="15.75" customHeight="1" x14ac:dyDescent="0.25"/>
    <row r="113" s="32" customFormat="1" ht="15.75" customHeight="1" x14ac:dyDescent="0.25"/>
    <row r="114" s="32" customFormat="1" ht="15.75" customHeight="1" x14ac:dyDescent="0.25"/>
    <row r="115" s="32" customFormat="1" ht="15.75" customHeight="1" x14ac:dyDescent="0.25"/>
    <row r="116" s="32" customFormat="1" ht="15.75" customHeight="1" x14ac:dyDescent="0.25"/>
    <row r="117" s="32" customFormat="1" ht="15.75" customHeight="1" x14ac:dyDescent="0.25"/>
    <row r="118" s="32" customFormat="1" ht="15.75" customHeight="1" x14ac:dyDescent="0.25"/>
    <row r="119" s="32" customFormat="1" ht="15.75" customHeight="1" x14ac:dyDescent="0.25"/>
    <row r="120" s="32" customFormat="1" ht="15.75" customHeight="1" x14ac:dyDescent="0.25"/>
    <row r="121" s="32" customFormat="1" ht="15.75" customHeight="1" x14ac:dyDescent="0.25"/>
    <row r="122" s="32" customFormat="1" ht="15.75" customHeight="1" x14ac:dyDescent="0.25"/>
    <row r="123" s="32" customFormat="1" ht="15.75" customHeight="1" x14ac:dyDescent="0.25"/>
    <row r="124" s="32" customFormat="1" ht="15.75" customHeight="1" x14ac:dyDescent="0.25"/>
    <row r="125" s="32" customFormat="1" ht="15.75" customHeight="1" x14ac:dyDescent="0.25"/>
    <row r="126" s="32" customFormat="1" ht="15.75" customHeight="1" x14ac:dyDescent="0.25"/>
    <row r="127" s="32" customFormat="1" ht="15.75" customHeight="1" x14ac:dyDescent="0.25"/>
    <row r="128" s="32" customFormat="1" ht="15.75" customHeight="1" x14ac:dyDescent="0.25"/>
    <row r="129" s="32" customFormat="1" ht="15.75" customHeight="1" x14ac:dyDescent="0.25"/>
    <row r="130" s="32" customFormat="1" ht="15.75" customHeight="1" x14ac:dyDescent="0.25"/>
    <row r="131" s="32" customFormat="1" ht="15.75" customHeight="1" x14ac:dyDescent="0.25"/>
    <row r="132" s="32" customFormat="1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ortState xmlns:xlrd2="http://schemas.microsoft.com/office/spreadsheetml/2017/richdata2" ref="B20:H37">
    <sortCondition descending="1" ref="H20:H37"/>
  </sortState>
  <mergeCells count="11">
    <mergeCell ref="C43:C44"/>
    <mergeCell ref="D43:D44"/>
    <mergeCell ref="G43:G44"/>
    <mergeCell ref="H43:H44"/>
    <mergeCell ref="A1:H1"/>
    <mergeCell ref="A2:H2"/>
    <mergeCell ref="A3:A4"/>
    <mergeCell ref="B3:B4"/>
    <mergeCell ref="C3:D3"/>
    <mergeCell ref="E3:F3"/>
    <mergeCell ref="G3:H3"/>
  </mergeCells>
  <hyperlinks>
    <hyperlink ref="A3" r:id="rId1" xr:uid="{00000000-0004-0000-0100-000000000000}"/>
  </hyperlinks>
  <printOptions horizontalCentered="1"/>
  <pageMargins left="0" right="0" top="0" bottom="0" header="0" footer="0"/>
  <pageSetup paperSize="9" scale="8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abSelected="1" view="pageBreakPreview" topLeftCell="A25" zoomScaleNormal="100" zoomScaleSheetLayoutView="100" workbookViewId="0">
      <selection activeCell="L36" sqref="L36"/>
    </sheetView>
  </sheetViews>
  <sheetFormatPr defaultColWidth="14.42578125" defaultRowHeight="15" customHeight="1" x14ac:dyDescent="0.2"/>
  <cols>
    <col min="1" max="1" width="7.5703125" style="44" customWidth="1"/>
    <col min="2" max="2" width="23.85546875" style="44" customWidth="1"/>
    <col min="3" max="3" width="13.140625" style="44" customWidth="1"/>
    <col min="4" max="4" width="13.5703125" style="44" customWidth="1"/>
    <col min="5" max="5" width="15.42578125" style="44" customWidth="1"/>
    <col min="6" max="7" width="14.42578125" style="44" customWidth="1"/>
    <col min="8" max="8" width="13.5703125" style="44" customWidth="1"/>
    <col min="9" max="12" width="8.7109375" style="44" customWidth="1"/>
    <col min="13" max="16384" width="14.42578125" style="44"/>
  </cols>
  <sheetData>
    <row r="1" spans="1:8" ht="33" customHeight="1" x14ac:dyDescent="0.3">
      <c r="A1" s="130" t="s">
        <v>129</v>
      </c>
      <c r="B1" s="131"/>
      <c r="C1" s="131"/>
      <c r="D1" s="131"/>
      <c r="E1" s="131"/>
      <c r="F1" s="131"/>
      <c r="G1" s="131"/>
      <c r="H1" s="131"/>
    </row>
    <row r="2" spans="1:8" ht="16.5" x14ac:dyDescent="0.3">
      <c r="A2" s="100"/>
      <c r="B2" s="101"/>
      <c r="C2" s="100"/>
      <c r="D2" s="100"/>
      <c r="E2" s="99"/>
      <c r="F2" s="132" t="s">
        <v>123</v>
      </c>
      <c r="G2" s="132"/>
      <c r="H2" s="133"/>
    </row>
    <row r="3" spans="1:8" ht="15" customHeight="1" x14ac:dyDescent="0.3">
      <c r="A3" s="130" t="s">
        <v>0</v>
      </c>
      <c r="B3" s="130" t="s">
        <v>124</v>
      </c>
      <c r="C3" s="134" t="s">
        <v>2</v>
      </c>
      <c r="D3" s="131"/>
      <c r="E3" s="130" t="s">
        <v>3</v>
      </c>
      <c r="F3" s="131"/>
      <c r="G3" s="130" t="s">
        <v>140</v>
      </c>
      <c r="H3" s="130"/>
    </row>
    <row r="4" spans="1:8" ht="38.25" customHeight="1" x14ac:dyDescent="0.2">
      <c r="A4" s="131"/>
      <c r="B4" s="131"/>
      <c r="C4" s="102" t="s">
        <v>125</v>
      </c>
      <c r="D4" s="102" t="s">
        <v>126</v>
      </c>
      <c r="E4" s="103" t="s">
        <v>127</v>
      </c>
      <c r="F4" s="103" t="s">
        <v>128</v>
      </c>
      <c r="G4" s="130"/>
      <c r="H4" s="130"/>
    </row>
    <row r="5" spans="1:8" ht="15.75" customHeight="1" x14ac:dyDescent="0.2">
      <c r="A5" s="104">
        <v>1</v>
      </c>
      <c r="B5" s="105">
        <v>2</v>
      </c>
      <c r="C5" s="105">
        <v>3</v>
      </c>
      <c r="D5" s="105">
        <v>4</v>
      </c>
      <c r="E5" s="103">
        <v>5</v>
      </c>
      <c r="F5" s="103">
        <v>6</v>
      </c>
      <c r="G5" s="103" t="s">
        <v>138</v>
      </c>
      <c r="H5" s="103" t="s">
        <v>139</v>
      </c>
    </row>
    <row r="6" spans="1:8" ht="19.5" customHeight="1" x14ac:dyDescent="0.2">
      <c r="A6" s="106">
        <v>1</v>
      </c>
      <c r="B6" s="107" t="s">
        <v>6</v>
      </c>
      <c r="C6" s="108">
        <v>7</v>
      </c>
      <c r="D6" s="109">
        <v>7</v>
      </c>
      <c r="E6" s="110">
        <v>17</v>
      </c>
      <c r="F6" s="111">
        <v>8.0300000000000011</v>
      </c>
      <c r="G6" s="111">
        <f>E6/C6*100</f>
        <v>242.85714285714283</v>
      </c>
      <c r="H6" s="112">
        <f>F6/D6*100</f>
        <v>114.71428571428572</v>
      </c>
    </row>
    <row r="7" spans="1:8" ht="19.5" customHeight="1" x14ac:dyDescent="0.2">
      <c r="A7" s="106">
        <v>2</v>
      </c>
      <c r="B7" s="107" t="s">
        <v>7</v>
      </c>
      <c r="C7" s="108">
        <v>9</v>
      </c>
      <c r="D7" s="109">
        <v>9</v>
      </c>
      <c r="E7" s="110">
        <v>3</v>
      </c>
      <c r="F7" s="111">
        <v>0.63</v>
      </c>
      <c r="G7" s="111">
        <f t="shared" ref="G7:G44" si="0">E7/C7*100</f>
        <v>33.333333333333329</v>
      </c>
      <c r="H7" s="112">
        <f t="shared" ref="H7:H44" si="1">F7/D7*100</f>
        <v>7.0000000000000009</v>
      </c>
    </row>
    <row r="8" spans="1:8" ht="19.5" customHeight="1" x14ac:dyDescent="0.2">
      <c r="A8" s="106">
        <v>3</v>
      </c>
      <c r="B8" s="107" t="s">
        <v>8</v>
      </c>
      <c r="C8" s="108">
        <v>10</v>
      </c>
      <c r="D8" s="109">
        <v>10</v>
      </c>
      <c r="E8" s="110">
        <v>92</v>
      </c>
      <c r="F8" s="111">
        <v>110.44</v>
      </c>
      <c r="G8" s="111">
        <f t="shared" si="0"/>
        <v>919.99999999999989</v>
      </c>
      <c r="H8" s="112">
        <f>F8/D8*100</f>
        <v>1104.4000000000001</v>
      </c>
    </row>
    <row r="9" spans="1:8" ht="19.5" customHeight="1" x14ac:dyDescent="0.2">
      <c r="A9" s="106">
        <v>4</v>
      </c>
      <c r="B9" s="107" t="s">
        <v>9</v>
      </c>
      <c r="C9" s="108">
        <v>17</v>
      </c>
      <c r="D9" s="109">
        <v>17</v>
      </c>
      <c r="E9" s="110">
        <v>15</v>
      </c>
      <c r="F9" s="111">
        <v>10.97</v>
      </c>
      <c r="G9" s="111">
        <f t="shared" si="0"/>
        <v>88.235294117647058</v>
      </c>
      <c r="H9" s="112">
        <f t="shared" si="1"/>
        <v>64.529411764705884</v>
      </c>
    </row>
    <row r="10" spans="1:8" ht="19.5" customHeight="1" x14ac:dyDescent="0.2">
      <c r="A10" s="106">
        <v>5</v>
      </c>
      <c r="B10" s="107" t="s">
        <v>10</v>
      </c>
      <c r="C10" s="108">
        <v>15</v>
      </c>
      <c r="D10" s="109">
        <v>15</v>
      </c>
      <c r="E10" s="110">
        <v>35</v>
      </c>
      <c r="F10" s="111">
        <v>32.74</v>
      </c>
      <c r="G10" s="111">
        <f t="shared" si="0"/>
        <v>233.33333333333334</v>
      </c>
      <c r="H10" s="112">
        <f t="shared" si="1"/>
        <v>218.26666666666671</v>
      </c>
    </row>
    <row r="11" spans="1:8" ht="19.5" customHeight="1" x14ac:dyDescent="0.2">
      <c r="A11" s="106">
        <v>6</v>
      </c>
      <c r="B11" s="107" t="s">
        <v>11</v>
      </c>
      <c r="C11" s="108">
        <v>11</v>
      </c>
      <c r="D11" s="109">
        <v>11</v>
      </c>
      <c r="E11" s="110">
        <v>2</v>
      </c>
      <c r="F11" s="111">
        <v>0.81</v>
      </c>
      <c r="G11" s="111">
        <f t="shared" si="0"/>
        <v>18.181818181818183</v>
      </c>
      <c r="H11" s="112">
        <f t="shared" si="1"/>
        <v>7.3636363636363642</v>
      </c>
    </row>
    <row r="12" spans="1:8" ht="19.5" customHeight="1" x14ac:dyDescent="0.2">
      <c r="A12" s="106">
        <v>7</v>
      </c>
      <c r="B12" s="107" t="s">
        <v>12</v>
      </c>
      <c r="C12" s="108">
        <v>15</v>
      </c>
      <c r="D12" s="109">
        <v>15</v>
      </c>
      <c r="E12" s="110">
        <v>29</v>
      </c>
      <c r="F12" s="111">
        <v>12.03</v>
      </c>
      <c r="G12" s="111">
        <f t="shared" si="0"/>
        <v>193.33333333333334</v>
      </c>
      <c r="H12" s="112">
        <f t="shared" si="1"/>
        <v>80.199999999999989</v>
      </c>
    </row>
    <row r="13" spans="1:8" ht="19.5" customHeight="1" x14ac:dyDescent="0.2">
      <c r="A13" s="106">
        <v>8</v>
      </c>
      <c r="B13" s="107" t="s">
        <v>13</v>
      </c>
      <c r="C13" s="108">
        <v>15</v>
      </c>
      <c r="D13" s="109">
        <v>15</v>
      </c>
      <c r="E13" s="110">
        <v>13</v>
      </c>
      <c r="F13" s="111">
        <v>6.16</v>
      </c>
      <c r="G13" s="111">
        <f t="shared" si="0"/>
        <v>86.666666666666671</v>
      </c>
      <c r="H13" s="112">
        <f t="shared" si="1"/>
        <v>41.06666666666667</v>
      </c>
    </row>
    <row r="14" spans="1:8" ht="19.5" customHeight="1" x14ac:dyDescent="0.2">
      <c r="A14" s="106">
        <v>9</v>
      </c>
      <c r="B14" s="107" t="s">
        <v>14</v>
      </c>
      <c r="C14" s="108">
        <v>10</v>
      </c>
      <c r="D14" s="109">
        <v>10</v>
      </c>
      <c r="E14" s="110">
        <v>15</v>
      </c>
      <c r="F14" s="111">
        <v>9.44</v>
      </c>
      <c r="G14" s="111">
        <f t="shared" si="0"/>
        <v>150</v>
      </c>
      <c r="H14" s="112">
        <f t="shared" si="1"/>
        <v>94.399999999999991</v>
      </c>
    </row>
    <row r="15" spans="1:8" ht="19.5" customHeight="1" x14ac:dyDescent="0.2">
      <c r="A15" s="106">
        <v>10</v>
      </c>
      <c r="B15" s="107" t="s">
        <v>15</v>
      </c>
      <c r="C15" s="108">
        <v>6</v>
      </c>
      <c r="D15" s="109">
        <v>6</v>
      </c>
      <c r="E15" s="110">
        <v>11</v>
      </c>
      <c r="F15" s="111">
        <v>4.22</v>
      </c>
      <c r="G15" s="111">
        <f t="shared" si="0"/>
        <v>183.33333333333331</v>
      </c>
      <c r="H15" s="112">
        <f t="shared" si="1"/>
        <v>70.333333333333329</v>
      </c>
    </row>
    <row r="16" spans="1:8" ht="19.5" customHeight="1" x14ac:dyDescent="0.2">
      <c r="A16" s="106">
        <v>11</v>
      </c>
      <c r="B16" s="107" t="s">
        <v>16</v>
      </c>
      <c r="C16" s="108">
        <v>10</v>
      </c>
      <c r="D16" s="109">
        <v>10</v>
      </c>
      <c r="E16" s="110">
        <v>40</v>
      </c>
      <c r="F16" s="111">
        <v>40.69</v>
      </c>
      <c r="G16" s="111">
        <f t="shared" si="0"/>
        <v>400</v>
      </c>
      <c r="H16" s="112">
        <f t="shared" si="1"/>
        <v>406.9</v>
      </c>
    </row>
    <row r="17" spans="1:8" ht="19.5" customHeight="1" x14ac:dyDescent="0.2">
      <c r="A17" s="106">
        <v>12</v>
      </c>
      <c r="B17" s="107" t="s">
        <v>17</v>
      </c>
      <c r="C17" s="108">
        <v>9</v>
      </c>
      <c r="D17" s="109">
        <v>9</v>
      </c>
      <c r="E17" s="110">
        <v>3</v>
      </c>
      <c r="F17" s="111">
        <v>0.96</v>
      </c>
      <c r="G17" s="111">
        <f t="shared" si="0"/>
        <v>33.333333333333329</v>
      </c>
      <c r="H17" s="112">
        <f t="shared" si="1"/>
        <v>10.666666666666666</v>
      </c>
    </row>
    <row r="18" spans="1:8" ht="19.5" customHeight="1" x14ac:dyDescent="0.2">
      <c r="A18" s="106">
        <v>13</v>
      </c>
      <c r="B18" s="107" t="s">
        <v>18</v>
      </c>
      <c r="C18" s="108">
        <v>11</v>
      </c>
      <c r="D18" s="109">
        <v>11</v>
      </c>
      <c r="E18" s="110">
        <v>20</v>
      </c>
      <c r="F18" s="111">
        <v>9.5500000000000007</v>
      </c>
      <c r="G18" s="111">
        <f t="shared" si="0"/>
        <v>181.81818181818181</v>
      </c>
      <c r="H18" s="112">
        <f t="shared" si="1"/>
        <v>86.818181818181827</v>
      </c>
    </row>
    <row r="19" spans="1:8" ht="19.5" customHeight="1" x14ac:dyDescent="0.2">
      <c r="A19" s="106">
        <v>14</v>
      </c>
      <c r="B19" s="107" t="s">
        <v>19</v>
      </c>
      <c r="C19" s="108">
        <v>18</v>
      </c>
      <c r="D19" s="109">
        <v>18</v>
      </c>
      <c r="E19" s="110">
        <v>42</v>
      </c>
      <c r="F19" s="111">
        <v>25.099999999999998</v>
      </c>
      <c r="G19" s="111">
        <f t="shared" si="0"/>
        <v>233.33333333333334</v>
      </c>
      <c r="H19" s="112">
        <f t="shared" si="1"/>
        <v>139.44444444444443</v>
      </c>
    </row>
    <row r="20" spans="1:8" ht="19.5" customHeight="1" x14ac:dyDescent="0.2">
      <c r="A20" s="106">
        <v>15</v>
      </c>
      <c r="B20" s="107" t="s">
        <v>20</v>
      </c>
      <c r="C20" s="108">
        <v>6</v>
      </c>
      <c r="D20" s="109">
        <v>6</v>
      </c>
      <c r="E20" s="110">
        <v>2</v>
      </c>
      <c r="F20" s="111">
        <v>0.68</v>
      </c>
      <c r="G20" s="111">
        <f t="shared" si="0"/>
        <v>33.333333333333329</v>
      </c>
      <c r="H20" s="112">
        <f t="shared" si="1"/>
        <v>11.333333333333334</v>
      </c>
    </row>
    <row r="21" spans="1:8" ht="19.5" customHeight="1" x14ac:dyDescent="0.2">
      <c r="A21" s="106">
        <v>16</v>
      </c>
      <c r="B21" s="107" t="s">
        <v>21</v>
      </c>
      <c r="C21" s="108">
        <v>7</v>
      </c>
      <c r="D21" s="109">
        <v>7</v>
      </c>
      <c r="E21" s="110">
        <v>10</v>
      </c>
      <c r="F21" s="111">
        <v>4.95</v>
      </c>
      <c r="G21" s="111">
        <f t="shared" si="0"/>
        <v>142.85714285714286</v>
      </c>
      <c r="H21" s="112">
        <f t="shared" si="1"/>
        <v>70.714285714285722</v>
      </c>
    </row>
    <row r="22" spans="1:8" ht="19.5" customHeight="1" x14ac:dyDescent="0.2">
      <c r="A22" s="106">
        <v>17</v>
      </c>
      <c r="B22" s="107" t="s">
        <v>22</v>
      </c>
      <c r="C22" s="108">
        <v>16</v>
      </c>
      <c r="D22" s="109">
        <v>16</v>
      </c>
      <c r="E22" s="110">
        <v>18</v>
      </c>
      <c r="F22" s="111">
        <v>16.189999999999998</v>
      </c>
      <c r="G22" s="111">
        <f t="shared" si="0"/>
        <v>112.5</v>
      </c>
      <c r="H22" s="112">
        <f t="shared" si="1"/>
        <v>101.18749999999999</v>
      </c>
    </row>
    <row r="23" spans="1:8" ht="19.5" customHeight="1" x14ac:dyDescent="0.2">
      <c r="A23" s="106">
        <v>18</v>
      </c>
      <c r="B23" s="107" t="s">
        <v>23</v>
      </c>
      <c r="C23" s="108">
        <v>5</v>
      </c>
      <c r="D23" s="109">
        <v>5</v>
      </c>
      <c r="E23" s="110">
        <v>11</v>
      </c>
      <c r="F23" s="111">
        <v>8.11</v>
      </c>
      <c r="G23" s="111">
        <f t="shared" si="0"/>
        <v>220.00000000000003</v>
      </c>
      <c r="H23" s="112">
        <f t="shared" si="1"/>
        <v>162.19999999999999</v>
      </c>
    </row>
    <row r="24" spans="1:8" ht="19.5" customHeight="1" x14ac:dyDescent="0.2">
      <c r="A24" s="106">
        <v>19</v>
      </c>
      <c r="B24" s="107" t="s">
        <v>24</v>
      </c>
      <c r="C24" s="108">
        <v>14</v>
      </c>
      <c r="D24" s="109">
        <v>14</v>
      </c>
      <c r="E24" s="110">
        <v>118</v>
      </c>
      <c r="F24" s="111">
        <v>103.31</v>
      </c>
      <c r="G24" s="111">
        <f t="shared" si="0"/>
        <v>842.85714285714289</v>
      </c>
      <c r="H24" s="112">
        <f t="shared" si="1"/>
        <v>737.92857142857144</v>
      </c>
    </row>
    <row r="25" spans="1:8" ht="19.5" customHeight="1" x14ac:dyDescent="0.2">
      <c r="A25" s="106">
        <v>20</v>
      </c>
      <c r="B25" s="107" t="s">
        <v>25</v>
      </c>
      <c r="C25" s="108">
        <v>12</v>
      </c>
      <c r="D25" s="109">
        <v>12</v>
      </c>
      <c r="E25" s="110">
        <v>3</v>
      </c>
      <c r="F25" s="111">
        <v>0.54</v>
      </c>
      <c r="G25" s="111">
        <f t="shared" si="0"/>
        <v>25</v>
      </c>
      <c r="H25" s="112">
        <f t="shared" si="1"/>
        <v>4.5000000000000009</v>
      </c>
    </row>
    <row r="26" spans="1:8" ht="19.5" customHeight="1" x14ac:dyDescent="0.2">
      <c r="A26" s="106">
        <v>21</v>
      </c>
      <c r="B26" s="107" t="s">
        <v>26</v>
      </c>
      <c r="C26" s="108">
        <v>8</v>
      </c>
      <c r="D26" s="109">
        <v>8</v>
      </c>
      <c r="E26" s="110">
        <v>2</v>
      </c>
      <c r="F26" s="111">
        <v>1.1599999999999999</v>
      </c>
      <c r="G26" s="111">
        <f t="shared" si="0"/>
        <v>25</v>
      </c>
      <c r="H26" s="112">
        <f t="shared" si="1"/>
        <v>14.499999999999998</v>
      </c>
    </row>
    <row r="27" spans="1:8" ht="19.5" customHeight="1" x14ac:dyDescent="0.2">
      <c r="A27" s="106">
        <v>22</v>
      </c>
      <c r="B27" s="107" t="s">
        <v>27</v>
      </c>
      <c r="C27" s="108">
        <v>22</v>
      </c>
      <c r="D27" s="109">
        <v>22</v>
      </c>
      <c r="E27" s="110">
        <v>45</v>
      </c>
      <c r="F27" s="111">
        <v>55.91</v>
      </c>
      <c r="G27" s="111">
        <f t="shared" si="0"/>
        <v>204.54545454545453</v>
      </c>
      <c r="H27" s="112">
        <f t="shared" si="1"/>
        <v>254.1363636363636</v>
      </c>
    </row>
    <row r="28" spans="1:8" ht="19.5" customHeight="1" x14ac:dyDescent="0.2">
      <c r="A28" s="106">
        <v>23</v>
      </c>
      <c r="B28" s="107" t="s">
        <v>28</v>
      </c>
      <c r="C28" s="108">
        <v>13</v>
      </c>
      <c r="D28" s="109">
        <v>13</v>
      </c>
      <c r="E28" s="110">
        <v>13</v>
      </c>
      <c r="F28" s="111">
        <v>10.64</v>
      </c>
      <c r="G28" s="111">
        <f t="shared" si="0"/>
        <v>100</v>
      </c>
      <c r="H28" s="112">
        <f t="shared" si="1"/>
        <v>81.84615384615384</v>
      </c>
    </row>
    <row r="29" spans="1:8" ht="19.5" customHeight="1" x14ac:dyDescent="0.2">
      <c r="A29" s="106">
        <v>24</v>
      </c>
      <c r="B29" s="107" t="s">
        <v>29</v>
      </c>
      <c r="C29" s="108">
        <v>11</v>
      </c>
      <c r="D29" s="109">
        <v>11</v>
      </c>
      <c r="E29" s="110">
        <v>16</v>
      </c>
      <c r="F29" s="111">
        <v>9.2899999999999991</v>
      </c>
      <c r="G29" s="111">
        <f t="shared" si="0"/>
        <v>145.45454545454547</v>
      </c>
      <c r="H29" s="112">
        <f t="shared" si="1"/>
        <v>84.454545454545453</v>
      </c>
    </row>
    <row r="30" spans="1:8" ht="19.5" customHeight="1" x14ac:dyDescent="0.2">
      <c r="A30" s="106">
        <v>25</v>
      </c>
      <c r="B30" s="107" t="s">
        <v>30</v>
      </c>
      <c r="C30" s="108">
        <v>15</v>
      </c>
      <c r="D30" s="109">
        <v>15</v>
      </c>
      <c r="E30" s="110">
        <v>16</v>
      </c>
      <c r="F30" s="111">
        <v>8.9599999999999991</v>
      </c>
      <c r="G30" s="111">
        <f t="shared" si="0"/>
        <v>106.66666666666667</v>
      </c>
      <c r="H30" s="112">
        <f t="shared" si="1"/>
        <v>59.733333333333327</v>
      </c>
    </row>
    <row r="31" spans="1:8" ht="19.5" customHeight="1" x14ac:dyDescent="0.2">
      <c r="A31" s="106">
        <v>26</v>
      </c>
      <c r="B31" s="107" t="s">
        <v>31</v>
      </c>
      <c r="C31" s="108">
        <v>5</v>
      </c>
      <c r="D31" s="109">
        <v>5</v>
      </c>
      <c r="E31" s="110">
        <v>4</v>
      </c>
      <c r="F31" s="111">
        <v>4.38</v>
      </c>
      <c r="G31" s="111">
        <f t="shared" si="0"/>
        <v>80</v>
      </c>
      <c r="H31" s="112">
        <f t="shared" si="1"/>
        <v>87.6</v>
      </c>
    </row>
    <row r="32" spans="1:8" ht="19.5" customHeight="1" x14ac:dyDescent="0.2">
      <c r="A32" s="106">
        <v>27</v>
      </c>
      <c r="B32" s="107" t="s">
        <v>32</v>
      </c>
      <c r="C32" s="108">
        <v>9</v>
      </c>
      <c r="D32" s="109">
        <v>9</v>
      </c>
      <c r="E32" s="110">
        <v>4</v>
      </c>
      <c r="F32" s="111">
        <v>2.19</v>
      </c>
      <c r="G32" s="111">
        <f t="shared" si="0"/>
        <v>44.444444444444443</v>
      </c>
      <c r="H32" s="112">
        <f t="shared" si="1"/>
        <v>24.333333333333332</v>
      </c>
    </row>
    <row r="33" spans="1:8" ht="19.5" customHeight="1" x14ac:dyDescent="0.2">
      <c r="A33" s="106">
        <v>28</v>
      </c>
      <c r="B33" s="107" t="s">
        <v>33</v>
      </c>
      <c r="C33" s="108">
        <v>13</v>
      </c>
      <c r="D33" s="109">
        <v>13</v>
      </c>
      <c r="E33" s="110">
        <v>31</v>
      </c>
      <c r="F33" s="111">
        <v>3.52</v>
      </c>
      <c r="G33" s="111">
        <f t="shared" si="0"/>
        <v>238.46153846153845</v>
      </c>
      <c r="H33" s="112">
        <f t="shared" si="1"/>
        <v>27.076923076923077</v>
      </c>
    </row>
    <row r="34" spans="1:8" ht="19.5" customHeight="1" x14ac:dyDescent="0.2">
      <c r="A34" s="106">
        <v>29</v>
      </c>
      <c r="B34" s="107" t="s">
        <v>34</v>
      </c>
      <c r="C34" s="108">
        <v>19</v>
      </c>
      <c r="D34" s="109">
        <v>19</v>
      </c>
      <c r="E34" s="110">
        <v>13</v>
      </c>
      <c r="F34" s="111">
        <v>7.24</v>
      </c>
      <c r="G34" s="111">
        <f t="shared" si="0"/>
        <v>68.421052631578945</v>
      </c>
      <c r="H34" s="112">
        <f t="shared" si="1"/>
        <v>38.10526315789474</v>
      </c>
    </row>
    <row r="35" spans="1:8" ht="19.5" customHeight="1" x14ac:dyDescent="0.2">
      <c r="A35" s="106">
        <v>30</v>
      </c>
      <c r="B35" s="107" t="s">
        <v>35</v>
      </c>
      <c r="C35" s="108">
        <v>11</v>
      </c>
      <c r="D35" s="109">
        <v>11</v>
      </c>
      <c r="E35" s="110">
        <v>11</v>
      </c>
      <c r="F35" s="111">
        <v>7.03</v>
      </c>
      <c r="G35" s="111">
        <f t="shared" si="0"/>
        <v>100</v>
      </c>
      <c r="H35" s="112">
        <f t="shared" si="1"/>
        <v>63.909090909090914</v>
      </c>
    </row>
    <row r="36" spans="1:8" ht="19.5" customHeight="1" x14ac:dyDescent="0.2">
      <c r="A36" s="106">
        <v>31</v>
      </c>
      <c r="B36" s="107" t="s">
        <v>36</v>
      </c>
      <c r="C36" s="108">
        <v>7</v>
      </c>
      <c r="D36" s="109">
        <v>7</v>
      </c>
      <c r="E36" s="110">
        <v>2</v>
      </c>
      <c r="F36" s="111">
        <v>1.64</v>
      </c>
      <c r="G36" s="111">
        <f t="shared" si="0"/>
        <v>28.571428571428569</v>
      </c>
      <c r="H36" s="112">
        <f t="shared" si="1"/>
        <v>23.428571428571427</v>
      </c>
    </row>
    <row r="37" spans="1:8" ht="19.5" customHeight="1" x14ac:dyDescent="0.2">
      <c r="A37" s="106">
        <v>31</v>
      </c>
      <c r="B37" s="107" t="s">
        <v>37</v>
      </c>
      <c r="C37" s="108">
        <v>14</v>
      </c>
      <c r="D37" s="109">
        <v>14</v>
      </c>
      <c r="E37" s="110">
        <v>7</v>
      </c>
      <c r="F37" s="111">
        <v>2.91</v>
      </c>
      <c r="G37" s="111">
        <f t="shared" si="0"/>
        <v>50</v>
      </c>
      <c r="H37" s="112">
        <f t="shared" si="1"/>
        <v>20.785714285714288</v>
      </c>
    </row>
    <row r="38" spans="1:8" ht="19.5" customHeight="1" x14ac:dyDescent="0.2">
      <c r="A38" s="106">
        <v>33</v>
      </c>
      <c r="B38" s="107" t="s">
        <v>38</v>
      </c>
      <c r="C38" s="108">
        <v>15</v>
      </c>
      <c r="D38" s="109">
        <v>15</v>
      </c>
      <c r="E38" s="110">
        <v>31</v>
      </c>
      <c r="F38" s="111">
        <v>29.27</v>
      </c>
      <c r="G38" s="111">
        <f t="shared" si="0"/>
        <v>206.66666666666669</v>
      </c>
      <c r="H38" s="112">
        <f t="shared" si="1"/>
        <v>195.13333333333333</v>
      </c>
    </row>
    <row r="39" spans="1:8" ht="19.5" customHeight="1" x14ac:dyDescent="0.2">
      <c r="A39" s="106">
        <v>34</v>
      </c>
      <c r="B39" s="107" t="s">
        <v>39</v>
      </c>
      <c r="C39" s="108">
        <v>19</v>
      </c>
      <c r="D39" s="109">
        <v>19</v>
      </c>
      <c r="E39" s="110">
        <v>13</v>
      </c>
      <c r="F39" s="111">
        <v>5.78</v>
      </c>
      <c r="G39" s="111">
        <f t="shared" si="0"/>
        <v>68.421052631578945</v>
      </c>
      <c r="H39" s="112">
        <f t="shared" si="1"/>
        <v>30.421052631578949</v>
      </c>
    </row>
    <row r="40" spans="1:8" ht="19.5" customHeight="1" x14ac:dyDescent="0.2">
      <c r="A40" s="106">
        <v>35</v>
      </c>
      <c r="B40" s="107" t="s">
        <v>40</v>
      </c>
      <c r="C40" s="108">
        <v>11</v>
      </c>
      <c r="D40" s="109">
        <v>11</v>
      </c>
      <c r="E40" s="110">
        <v>16</v>
      </c>
      <c r="F40" s="111">
        <v>3.23</v>
      </c>
      <c r="G40" s="111">
        <f t="shared" si="0"/>
        <v>145.45454545454547</v>
      </c>
      <c r="H40" s="112">
        <f t="shared" si="1"/>
        <v>29.363636363636363</v>
      </c>
    </row>
    <row r="41" spans="1:8" ht="19.5" customHeight="1" x14ac:dyDescent="0.2">
      <c r="A41" s="106">
        <v>36</v>
      </c>
      <c r="B41" s="107" t="s">
        <v>41</v>
      </c>
      <c r="C41" s="108">
        <v>9</v>
      </c>
      <c r="D41" s="109">
        <v>9</v>
      </c>
      <c r="E41" s="110">
        <v>5</v>
      </c>
      <c r="F41" s="111">
        <v>3.71</v>
      </c>
      <c r="G41" s="111">
        <f t="shared" si="0"/>
        <v>55.555555555555557</v>
      </c>
      <c r="H41" s="112">
        <f t="shared" si="1"/>
        <v>41.222222222222221</v>
      </c>
    </row>
    <row r="42" spans="1:8" ht="19.5" customHeight="1" x14ac:dyDescent="0.2">
      <c r="A42" s="106">
        <v>37</v>
      </c>
      <c r="B42" s="107" t="s">
        <v>42</v>
      </c>
      <c r="C42" s="108">
        <v>14</v>
      </c>
      <c r="D42" s="109">
        <v>14</v>
      </c>
      <c r="E42" s="110">
        <v>8</v>
      </c>
      <c r="F42" s="111">
        <v>11.17</v>
      </c>
      <c r="G42" s="111">
        <f t="shared" si="0"/>
        <v>57.142857142857139</v>
      </c>
      <c r="H42" s="112">
        <f t="shared" si="1"/>
        <v>79.785714285714278</v>
      </c>
    </row>
    <row r="43" spans="1:8" ht="19.5" customHeight="1" x14ac:dyDescent="0.2">
      <c r="A43" s="106">
        <v>38</v>
      </c>
      <c r="B43" s="107" t="s">
        <v>43</v>
      </c>
      <c r="C43" s="108">
        <v>12</v>
      </c>
      <c r="D43" s="109">
        <v>12</v>
      </c>
      <c r="E43" s="110">
        <v>13</v>
      </c>
      <c r="F43" s="111">
        <v>17.829999999999998</v>
      </c>
      <c r="G43" s="111">
        <f t="shared" si="0"/>
        <v>108.33333333333333</v>
      </c>
      <c r="H43" s="112">
        <f t="shared" si="1"/>
        <v>148.58333333333331</v>
      </c>
    </row>
    <row r="44" spans="1:8" ht="18" customHeight="1" x14ac:dyDescent="0.2">
      <c r="A44" s="100"/>
      <c r="B44" s="113" t="s">
        <v>45</v>
      </c>
      <c r="C44" s="114">
        <f t="shared" ref="C44:F44" si="2">SUM(C6:C43)</f>
        <v>450</v>
      </c>
      <c r="D44" s="115">
        <f t="shared" si="2"/>
        <v>450</v>
      </c>
      <c r="E44" s="116">
        <f t="shared" si="2"/>
        <v>749</v>
      </c>
      <c r="F44" s="117">
        <f t="shared" si="2"/>
        <v>591.41000000000008</v>
      </c>
      <c r="G44" s="117">
        <f t="shared" si="0"/>
        <v>166.44444444444443</v>
      </c>
      <c r="H44" s="118">
        <f t="shared" si="1"/>
        <v>131.42444444444445</v>
      </c>
    </row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1:H1"/>
    <mergeCell ref="F2:H2"/>
    <mergeCell ref="A3:A4"/>
    <mergeCell ref="B3:B4"/>
    <mergeCell ref="C3:D3"/>
    <mergeCell ref="E3:F3"/>
    <mergeCell ref="G3:H4"/>
  </mergeCells>
  <printOptions horizontalCentered="1" verticalCentered="1"/>
  <pageMargins left="0" right="0" top="0" bottom="0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C6" sqref="C6:D57"/>
    </sheetView>
  </sheetViews>
  <sheetFormatPr defaultColWidth="14.42578125" defaultRowHeight="15" customHeight="1" x14ac:dyDescent="0.25"/>
  <cols>
    <col min="1" max="1" width="6" style="3" customWidth="1"/>
    <col min="2" max="2" width="60.28515625" style="3" customWidth="1"/>
    <col min="3" max="3" width="20.140625" style="3" customWidth="1"/>
    <col min="4" max="4" width="13.5703125" style="3" customWidth="1"/>
    <col min="5" max="8" width="9.140625" style="3" customWidth="1"/>
    <col min="9" max="15" width="14.42578125" style="3" customWidth="1"/>
    <col min="16" max="16384" width="14.42578125" style="3"/>
  </cols>
  <sheetData>
    <row r="1" spans="1:24" ht="24" customHeight="1" x14ac:dyDescent="0.25">
      <c r="A1" s="135" t="s">
        <v>106</v>
      </c>
      <c r="B1" s="136"/>
      <c r="C1" s="136"/>
      <c r="D1" s="13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37" t="s">
        <v>46</v>
      </c>
      <c r="B2" s="136"/>
      <c r="C2" s="136"/>
      <c r="D2" s="13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5">
      <c r="A3" s="138" t="s">
        <v>0</v>
      </c>
      <c r="B3" s="140" t="s">
        <v>47</v>
      </c>
      <c r="C3" s="141" t="s">
        <v>45</v>
      </c>
      <c r="D3" s="14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</row>
    <row r="4" spans="1:24" ht="21" customHeight="1" x14ac:dyDescent="0.25">
      <c r="A4" s="139"/>
      <c r="B4" s="139"/>
      <c r="C4" s="6" t="s">
        <v>107</v>
      </c>
      <c r="D4" s="6" t="s">
        <v>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</row>
    <row r="5" spans="1:24" ht="14.25" customHeight="1" x14ac:dyDescent="0.25">
      <c r="A5" s="6" t="s">
        <v>53</v>
      </c>
      <c r="B5" s="7" t="s">
        <v>54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5"/>
      <c r="Q5" s="5"/>
      <c r="R5" s="5"/>
      <c r="S5" s="5"/>
      <c r="T5" s="5"/>
      <c r="U5" s="5"/>
      <c r="V5" s="5"/>
      <c r="W5" s="5"/>
      <c r="X5" s="5"/>
    </row>
    <row r="6" spans="1:24" ht="14.25" customHeight="1" x14ac:dyDescent="0.25">
      <c r="A6" s="11">
        <v>1</v>
      </c>
      <c r="B6" s="12" t="s">
        <v>55</v>
      </c>
      <c r="C6" s="8"/>
      <c r="D6" s="9"/>
      <c r="E6" s="10"/>
      <c r="F6" s="13"/>
      <c r="G6" s="10"/>
      <c r="H6" s="10"/>
      <c r="I6" s="10"/>
      <c r="J6" s="10"/>
      <c r="K6" s="10"/>
      <c r="L6" s="10"/>
      <c r="M6" s="10"/>
      <c r="N6" s="10"/>
      <c r="O6" s="10"/>
      <c r="P6" s="5"/>
      <c r="Q6" s="5"/>
      <c r="R6" s="5"/>
      <c r="S6" s="5"/>
      <c r="T6" s="5"/>
      <c r="U6" s="5"/>
      <c r="V6" s="5"/>
      <c r="W6" s="5"/>
      <c r="X6" s="5"/>
    </row>
    <row r="7" spans="1:24" ht="14.25" customHeight="1" x14ac:dyDescent="0.25">
      <c r="A7" s="11">
        <v>2</v>
      </c>
      <c r="B7" s="12" t="s">
        <v>56</v>
      </c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5"/>
      <c r="Q7" s="5"/>
      <c r="R7" s="5"/>
      <c r="S7" s="5"/>
      <c r="T7" s="5"/>
      <c r="U7" s="5"/>
      <c r="V7" s="5"/>
      <c r="W7" s="5"/>
      <c r="X7" s="5"/>
    </row>
    <row r="8" spans="1:24" ht="14.25" customHeight="1" x14ac:dyDescent="0.25">
      <c r="A8" s="11">
        <v>3</v>
      </c>
      <c r="B8" s="12" t="s">
        <v>57</v>
      </c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5"/>
      <c r="Q8" s="5"/>
      <c r="R8" s="5"/>
      <c r="S8" s="5"/>
      <c r="T8" s="5"/>
      <c r="U8" s="5"/>
      <c r="V8" s="5"/>
      <c r="W8" s="5"/>
      <c r="X8" s="5"/>
    </row>
    <row r="9" spans="1:24" ht="14.25" customHeight="1" x14ac:dyDescent="0.25">
      <c r="A9" s="11">
        <v>4</v>
      </c>
      <c r="B9" s="12" t="s">
        <v>58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5"/>
      <c r="Q9" s="5"/>
      <c r="R9" s="5"/>
      <c r="S9" s="5"/>
      <c r="T9" s="5"/>
      <c r="U9" s="5"/>
      <c r="V9" s="5"/>
      <c r="W9" s="5"/>
      <c r="X9" s="5"/>
    </row>
    <row r="10" spans="1:24" ht="14.25" customHeight="1" x14ac:dyDescent="0.25">
      <c r="A10" s="11">
        <v>5</v>
      </c>
      <c r="B10" s="12" t="s">
        <v>59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5"/>
      <c r="Q10" s="5"/>
      <c r="R10" s="5"/>
      <c r="S10" s="5"/>
      <c r="T10" s="5"/>
      <c r="U10" s="5"/>
      <c r="V10" s="5"/>
      <c r="W10" s="5"/>
      <c r="X10" s="5"/>
    </row>
    <row r="11" spans="1:24" ht="14.25" customHeight="1" x14ac:dyDescent="0.25">
      <c r="A11" s="11">
        <v>6</v>
      </c>
      <c r="B11" s="12" t="s">
        <v>60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5"/>
      <c r="Q11" s="5"/>
      <c r="R11" s="5"/>
      <c r="S11" s="5"/>
      <c r="T11" s="5"/>
      <c r="U11" s="5"/>
      <c r="V11" s="5"/>
      <c r="W11" s="5"/>
      <c r="X11" s="5"/>
    </row>
    <row r="12" spans="1:24" ht="14.25" customHeight="1" x14ac:dyDescent="0.25">
      <c r="A12" s="11">
        <v>7</v>
      </c>
      <c r="B12" s="12" t="s">
        <v>61</v>
      </c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5"/>
      <c r="Q12" s="5"/>
      <c r="R12" s="5"/>
      <c r="S12" s="5"/>
      <c r="T12" s="5"/>
      <c r="U12" s="5"/>
      <c r="V12" s="5"/>
      <c r="W12" s="5"/>
      <c r="X12" s="5"/>
    </row>
    <row r="13" spans="1:24" ht="14.25" customHeight="1" x14ac:dyDescent="0.25">
      <c r="A13" s="11">
        <v>8</v>
      </c>
      <c r="B13" s="12" t="s">
        <v>62</v>
      </c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5"/>
      <c r="Q13" s="5"/>
      <c r="R13" s="5"/>
      <c r="S13" s="5"/>
      <c r="T13" s="5"/>
      <c r="U13" s="5"/>
      <c r="V13" s="5"/>
      <c r="W13" s="5"/>
      <c r="X13" s="5"/>
    </row>
    <row r="14" spans="1:24" ht="14.25" customHeight="1" x14ac:dyDescent="0.25">
      <c r="A14" s="11">
        <v>9</v>
      </c>
      <c r="B14" s="12" t="s">
        <v>63</v>
      </c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5"/>
      <c r="Q14" s="5"/>
      <c r="R14" s="5"/>
      <c r="S14" s="5"/>
      <c r="T14" s="5"/>
      <c r="U14" s="5"/>
      <c r="V14" s="5"/>
      <c r="W14" s="5"/>
      <c r="X14" s="5"/>
    </row>
    <row r="15" spans="1:24" ht="14.25" customHeight="1" x14ac:dyDescent="0.25">
      <c r="A15" s="11">
        <v>10</v>
      </c>
      <c r="B15" s="12" t="s">
        <v>64</v>
      </c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5"/>
      <c r="Q15" s="5"/>
      <c r="R15" s="5"/>
      <c r="S15" s="5"/>
      <c r="T15" s="5"/>
      <c r="U15" s="5"/>
      <c r="V15" s="5"/>
      <c r="W15" s="5"/>
      <c r="X15" s="5"/>
    </row>
    <row r="16" spans="1:24" ht="14.25" customHeight="1" x14ac:dyDescent="0.25">
      <c r="A16" s="11">
        <v>11</v>
      </c>
      <c r="B16" s="12" t="s">
        <v>65</v>
      </c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5"/>
      <c r="Q16" s="5"/>
      <c r="R16" s="5"/>
      <c r="S16" s="5"/>
      <c r="T16" s="5"/>
      <c r="U16" s="5"/>
      <c r="V16" s="5"/>
      <c r="W16" s="5"/>
      <c r="X16" s="5"/>
    </row>
    <row r="17" spans="1:24" ht="14.25" customHeight="1" x14ac:dyDescent="0.25">
      <c r="A17" s="11">
        <v>12</v>
      </c>
      <c r="B17" s="12" t="s">
        <v>66</v>
      </c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5"/>
      <c r="Q17" s="5"/>
      <c r="R17" s="5"/>
      <c r="S17" s="5"/>
      <c r="T17" s="5"/>
      <c r="U17" s="5"/>
      <c r="V17" s="5"/>
      <c r="W17" s="5"/>
      <c r="X17" s="5"/>
    </row>
    <row r="18" spans="1:24" ht="14.25" customHeight="1" x14ac:dyDescent="0.25">
      <c r="A18" s="11"/>
      <c r="B18" s="14" t="s">
        <v>67</v>
      </c>
      <c r="C18" s="15"/>
      <c r="D18" s="1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5"/>
      <c r="Q18" s="5"/>
      <c r="R18" s="5"/>
      <c r="S18" s="5"/>
      <c r="T18" s="5"/>
      <c r="U18" s="5"/>
      <c r="V18" s="5"/>
      <c r="W18" s="5"/>
      <c r="X18" s="5"/>
    </row>
    <row r="19" spans="1:24" ht="14.25" customHeight="1" x14ac:dyDescent="0.25">
      <c r="A19" s="6" t="s">
        <v>68</v>
      </c>
      <c r="B19" s="17" t="s">
        <v>69</v>
      </c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5"/>
      <c r="Q19" s="5"/>
      <c r="R19" s="5"/>
      <c r="S19" s="5"/>
      <c r="T19" s="5"/>
      <c r="U19" s="5"/>
      <c r="V19" s="5"/>
      <c r="W19" s="5"/>
      <c r="X19" s="5"/>
    </row>
    <row r="20" spans="1:24" ht="14.25" customHeight="1" x14ac:dyDescent="0.25">
      <c r="A20" s="11">
        <v>1</v>
      </c>
      <c r="B20" s="12" t="s">
        <v>70</v>
      </c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5"/>
      <c r="Q20" s="5"/>
      <c r="R20" s="5"/>
      <c r="S20" s="5"/>
      <c r="T20" s="5"/>
      <c r="U20" s="5"/>
      <c r="V20" s="5"/>
      <c r="W20" s="5"/>
      <c r="X20" s="5"/>
    </row>
    <row r="21" spans="1:24" ht="14.25" customHeight="1" x14ac:dyDescent="0.25">
      <c r="A21" s="11">
        <v>2</v>
      </c>
      <c r="B21" s="12" t="s">
        <v>71</v>
      </c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5"/>
      <c r="Q21" s="5"/>
      <c r="R21" s="5"/>
      <c r="S21" s="5"/>
      <c r="T21" s="5"/>
      <c r="U21" s="5"/>
      <c r="V21" s="5"/>
      <c r="W21" s="5"/>
      <c r="X21" s="5"/>
    </row>
    <row r="22" spans="1:24" ht="13.5" customHeight="1" x14ac:dyDescent="0.25">
      <c r="A22" s="11">
        <v>3</v>
      </c>
      <c r="B22" s="12" t="s">
        <v>72</v>
      </c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5"/>
      <c r="Q22" s="5"/>
      <c r="R22" s="5"/>
      <c r="S22" s="5"/>
      <c r="T22" s="5"/>
      <c r="U22" s="5"/>
      <c r="V22" s="5"/>
      <c r="W22" s="5"/>
      <c r="X22" s="5"/>
    </row>
    <row r="23" spans="1:24" ht="14.25" customHeight="1" x14ac:dyDescent="0.25">
      <c r="A23" s="11">
        <v>4</v>
      </c>
      <c r="B23" s="18" t="s">
        <v>73</v>
      </c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5"/>
      <c r="Q23" s="5"/>
      <c r="R23" s="5"/>
      <c r="S23" s="5"/>
      <c r="T23" s="5"/>
      <c r="U23" s="5"/>
      <c r="V23" s="5"/>
      <c r="W23" s="5"/>
      <c r="X23" s="5"/>
    </row>
    <row r="24" spans="1:24" ht="14.25" customHeight="1" x14ac:dyDescent="0.25">
      <c r="A24" s="11">
        <v>5</v>
      </c>
      <c r="B24" s="12" t="s">
        <v>74</v>
      </c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5"/>
      <c r="Q24" s="5"/>
      <c r="R24" s="5"/>
      <c r="S24" s="5"/>
      <c r="T24" s="5"/>
      <c r="U24" s="5"/>
      <c r="V24" s="5"/>
      <c r="W24" s="5"/>
      <c r="X24" s="5"/>
    </row>
    <row r="25" spans="1:24" ht="14.25" customHeight="1" x14ac:dyDescent="0.25">
      <c r="A25" s="11">
        <v>6</v>
      </c>
      <c r="B25" s="12" t="s">
        <v>75</v>
      </c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5"/>
      <c r="R25" s="5"/>
      <c r="S25" s="5"/>
      <c r="T25" s="5"/>
      <c r="U25" s="5"/>
      <c r="V25" s="5"/>
      <c r="W25" s="5"/>
      <c r="X25" s="5"/>
    </row>
    <row r="26" spans="1:24" ht="14.25" customHeight="1" x14ac:dyDescent="0.25">
      <c r="A26" s="11">
        <v>7</v>
      </c>
      <c r="B26" s="19" t="s">
        <v>76</v>
      </c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5"/>
      <c r="Q26" s="5"/>
      <c r="R26" s="5"/>
      <c r="S26" s="5"/>
      <c r="T26" s="5"/>
      <c r="U26" s="5"/>
      <c r="V26" s="5"/>
      <c r="W26" s="5"/>
      <c r="X26" s="5"/>
    </row>
    <row r="27" spans="1:24" ht="14.25" customHeight="1" x14ac:dyDescent="0.25">
      <c r="A27" s="11">
        <v>8</v>
      </c>
      <c r="B27" s="12" t="s">
        <v>77</v>
      </c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5"/>
      <c r="Q27" s="5"/>
      <c r="R27" s="5"/>
      <c r="S27" s="5"/>
      <c r="T27" s="5"/>
      <c r="U27" s="5"/>
      <c r="V27" s="5"/>
      <c r="W27" s="5"/>
      <c r="X27" s="5"/>
    </row>
    <row r="28" spans="1:24" ht="14.25" customHeight="1" x14ac:dyDescent="0.25">
      <c r="A28" s="11">
        <v>9</v>
      </c>
      <c r="B28" s="12" t="s">
        <v>78</v>
      </c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5"/>
      <c r="Q28" s="5"/>
      <c r="R28" s="5"/>
      <c r="S28" s="5"/>
      <c r="T28" s="5"/>
      <c r="U28" s="5"/>
      <c r="V28" s="5"/>
      <c r="W28" s="5"/>
      <c r="X28" s="5"/>
    </row>
    <row r="29" spans="1:24" ht="14.25" customHeight="1" x14ac:dyDescent="0.25">
      <c r="A29" s="11">
        <v>10</v>
      </c>
      <c r="B29" s="12" t="s">
        <v>79</v>
      </c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"/>
      <c r="Q29" s="5"/>
      <c r="R29" s="5"/>
      <c r="S29" s="5"/>
      <c r="T29" s="5"/>
      <c r="U29" s="5"/>
      <c r="V29" s="5"/>
      <c r="W29" s="5"/>
      <c r="X29" s="5"/>
    </row>
    <row r="30" spans="1:24" ht="14.25" customHeight="1" x14ac:dyDescent="0.25">
      <c r="A30" s="11">
        <v>11</v>
      </c>
      <c r="B30" s="12" t="s">
        <v>80</v>
      </c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5"/>
      <c r="Q30" s="5"/>
      <c r="R30" s="5"/>
      <c r="S30" s="5"/>
      <c r="T30" s="5"/>
      <c r="U30" s="5"/>
      <c r="V30" s="5"/>
      <c r="W30" s="5"/>
      <c r="X30" s="5"/>
    </row>
    <row r="31" spans="1:24" ht="14.25" customHeight="1" x14ac:dyDescent="0.25">
      <c r="A31" s="11">
        <v>12</v>
      </c>
      <c r="B31" s="12" t="s">
        <v>81</v>
      </c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5"/>
      <c r="Q31" s="5"/>
      <c r="R31" s="5"/>
      <c r="S31" s="5"/>
      <c r="T31" s="5"/>
      <c r="U31" s="5"/>
      <c r="V31" s="5"/>
      <c r="W31" s="5"/>
      <c r="X31" s="5"/>
    </row>
    <row r="32" spans="1:24" ht="14.25" customHeight="1" x14ac:dyDescent="0.25">
      <c r="A32" s="11">
        <v>13</v>
      </c>
      <c r="B32" s="12" t="s">
        <v>82</v>
      </c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"/>
      <c r="Q32" s="5"/>
      <c r="R32" s="5"/>
      <c r="S32" s="5"/>
      <c r="T32" s="5"/>
      <c r="U32" s="5"/>
      <c r="V32" s="5"/>
      <c r="W32" s="5"/>
      <c r="X32" s="5"/>
    </row>
    <row r="33" spans="1:24" ht="14.25" customHeight="1" x14ac:dyDescent="0.25">
      <c r="A33" s="11">
        <v>14</v>
      </c>
      <c r="B33" s="12" t="s">
        <v>83</v>
      </c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5"/>
      <c r="Q33" s="5"/>
      <c r="R33" s="5"/>
      <c r="S33" s="5"/>
      <c r="T33" s="5"/>
      <c r="U33" s="5"/>
      <c r="V33" s="5"/>
      <c r="W33" s="5"/>
      <c r="X33" s="5"/>
    </row>
    <row r="34" spans="1:24" ht="14.25" customHeight="1" x14ac:dyDescent="0.25">
      <c r="A34" s="11">
        <v>15</v>
      </c>
      <c r="B34" s="12" t="s">
        <v>84</v>
      </c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5"/>
      <c r="Q34" s="5"/>
      <c r="R34" s="5"/>
      <c r="S34" s="5"/>
      <c r="T34" s="5"/>
      <c r="U34" s="5"/>
      <c r="V34" s="5"/>
      <c r="W34" s="5"/>
      <c r="X34" s="5"/>
    </row>
    <row r="35" spans="1:24" ht="14.25" customHeight="1" x14ac:dyDescent="0.25">
      <c r="A35" s="11">
        <v>16</v>
      </c>
      <c r="B35" s="19" t="s">
        <v>85</v>
      </c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5"/>
      <c r="Q35" s="5"/>
      <c r="R35" s="5"/>
      <c r="S35" s="5"/>
      <c r="T35" s="5"/>
      <c r="U35" s="5"/>
      <c r="V35" s="5"/>
      <c r="W35" s="5"/>
      <c r="X35" s="5"/>
    </row>
    <row r="36" spans="1:24" ht="14.25" customHeight="1" x14ac:dyDescent="0.25">
      <c r="A36" s="20"/>
      <c r="B36" s="21" t="s">
        <v>67</v>
      </c>
      <c r="C36" s="15"/>
      <c r="D36" s="1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5"/>
      <c r="Q36" s="5"/>
      <c r="R36" s="5"/>
      <c r="S36" s="5"/>
      <c r="T36" s="5"/>
      <c r="U36" s="5"/>
      <c r="V36" s="5"/>
      <c r="W36" s="5"/>
      <c r="X36" s="5"/>
    </row>
    <row r="37" spans="1:24" ht="14.25" customHeight="1" x14ac:dyDescent="0.25">
      <c r="A37" s="6" t="s">
        <v>86</v>
      </c>
      <c r="B37" s="17" t="s">
        <v>87</v>
      </c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5"/>
      <c r="Q37" s="5"/>
      <c r="R37" s="5"/>
      <c r="S37" s="5"/>
      <c r="T37" s="5"/>
      <c r="U37" s="5"/>
      <c r="V37" s="5"/>
      <c r="W37" s="5"/>
      <c r="X37" s="5"/>
    </row>
    <row r="38" spans="1:24" ht="14.25" customHeight="1" x14ac:dyDescent="0.25">
      <c r="A38" s="11">
        <v>1</v>
      </c>
      <c r="B38" s="19" t="s">
        <v>88</v>
      </c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5"/>
      <c r="Q38" s="5"/>
      <c r="R38" s="5"/>
      <c r="S38" s="5"/>
      <c r="T38" s="5"/>
      <c r="U38" s="5"/>
      <c r="V38" s="5"/>
      <c r="W38" s="5"/>
      <c r="X38" s="5"/>
    </row>
    <row r="39" spans="1:24" ht="14.25" customHeight="1" x14ac:dyDescent="0.25">
      <c r="A39" s="20"/>
      <c r="B39" s="21" t="s">
        <v>67</v>
      </c>
      <c r="C39" s="15"/>
      <c r="D39" s="1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5"/>
      <c r="Q39" s="5"/>
      <c r="R39" s="5"/>
      <c r="S39" s="5"/>
      <c r="T39" s="5"/>
      <c r="U39" s="5"/>
      <c r="V39" s="5"/>
      <c r="W39" s="5"/>
      <c r="X39" s="5"/>
    </row>
    <row r="40" spans="1:24" ht="14.25" customHeight="1" x14ac:dyDescent="0.25">
      <c r="A40" s="6" t="s">
        <v>89</v>
      </c>
      <c r="B40" s="17" t="s">
        <v>90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"/>
      <c r="Q40" s="5"/>
      <c r="R40" s="5"/>
      <c r="S40" s="5"/>
      <c r="T40" s="5"/>
      <c r="U40" s="5"/>
      <c r="V40" s="5"/>
      <c r="W40" s="5"/>
      <c r="X40" s="5"/>
    </row>
    <row r="41" spans="1:24" ht="14.25" customHeight="1" x14ac:dyDescent="0.25">
      <c r="A41" s="11">
        <v>1</v>
      </c>
      <c r="B41" s="12" t="s">
        <v>91</v>
      </c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5"/>
      <c r="Q41" s="5"/>
      <c r="R41" s="5"/>
      <c r="S41" s="5"/>
      <c r="T41" s="5"/>
      <c r="U41" s="5"/>
      <c r="V41" s="5"/>
      <c r="W41" s="5"/>
      <c r="X41" s="5"/>
    </row>
    <row r="42" spans="1:24" ht="14.25" customHeight="1" x14ac:dyDescent="0.25">
      <c r="A42" s="11">
        <v>2</v>
      </c>
      <c r="B42" s="12" t="s">
        <v>92</v>
      </c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5"/>
      <c r="Q42" s="5"/>
      <c r="R42" s="5"/>
      <c r="S42" s="5"/>
      <c r="T42" s="5"/>
      <c r="U42" s="5"/>
      <c r="V42" s="5"/>
      <c r="W42" s="5"/>
      <c r="X42" s="5"/>
    </row>
    <row r="43" spans="1:24" ht="14.25" customHeight="1" x14ac:dyDescent="0.25">
      <c r="A43" s="11">
        <v>3</v>
      </c>
      <c r="B43" s="12" t="s">
        <v>93</v>
      </c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5"/>
      <c r="Q43" s="5"/>
      <c r="R43" s="5"/>
      <c r="S43" s="5"/>
      <c r="T43" s="5"/>
      <c r="U43" s="5"/>
      <c r="V43" s="5"/>
      <c r="W43" s="5"/>
      <c r="X43" s="5"/>
    </row>
    <row r="44" spans="1:24" ht="14.25" customHeight="1" x14ac:dyDescent="0.25">
      <c r="A44" s="11">
        <v>4</v>
      </c>
      <c r="B44" s="12" t="s">
        <v>94</v>
      </c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5"/>
      <c r="Q44" s="5"/>
      <c r="R44" s="5"/>
      <c r="S44" s="5"/>
      <c r="T44" s="5"/>
      <c r="U44" s="5"/>
      <c r="V44" s="5"/>
      <c r="W44" s="5"/>
      <c r="X44" s="5"/>
    </row>
    <row r="45" spans="1:24" ht="14.25" customHeight="1" x14ac:dyDescent="0.25">
      <c r="A45" s="11">
        <v>5</v>
      </c>
      <c r="B45" s="12" t="s">
        <v>95</v>
      </c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5"/>
      <c r="Q45" s="5"/>
      <c r="R45" s="5"/>
      <c r="S45" s="5"/>
      <c r="T45" s="5"/>
      <c r="U45" s="5"/>
      <c r="V45" s="5"/>
      <c r="W45" s="5"/>
      <c r="X45" s="5"/>
    </row>
    <row r="46" spans="1:24" ht="14.25" customHeight="1" x14ac:dyDescent="0.25">
      <c r="A46" s="11">
        <v>6</v>
      </c>
      <c r="B46" s="12" t="s">
        <v>96</v>
      </c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5"/>
      <c r="Q46" s="5"/>
      <c r="R46" s="5"/>
      <c r="S46" s="5"/>
      <c r="T46" s="5"/>
      <c r="U46" s="5"/>
      <c r="V46" s="5"/>
      <c r="W46" s="5"/>
      <c r="X46" s="5"/>
    </row>
    <row r="47" spans="1:24" ht="14.25" customHeight="1" x14ac:dyDescent="0.25">
      <c r="A47" s="11">
        <v>7</v>
      </c>
      <c r="B47" s="12" t="s">
        <v>97</v>
      </c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5"/>
      <c r="Q47" s="5"/>
      <c r="R47" s="5"/>
      <c r="S47" s="5"/>
      <c r="T47" s="5"/>
      <c r="U47" s="5"/>
      <c r="V47" s="5"/>
      <c r="W47" s="5"/>
      <c r="X47" s="5"/>
    </row>
    <row r="48" spans="1:24" ht="14.25" customHeight="1" x14ac:dyDescent="0.25">
      <c r="A48" s="20"/>
      <c r="B48" s="21" t="s">
        <v>67</v>
      </c>
      <c r="C48" s="15"/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5"/>
      <c r="Q48" s="5"/>
      <c r="R48" s="5"/>
      <c r="S48" s="5"/>
      <c r="T48" s="5"/>
      <c r="U48" s="5"/>
      <c r="V48" s="5"/>
      <c r="W48" s="5"/>
      <c r="X48" s="5"/>
    </row>
    <row r="49" spans="1:24" ht="14.25" customHeight="1" x14ac:dyDescent="0.25">
      <c r="A49" s="6" t="s">
        <v>98</v>
      </c>
      <c r="B49" s="17" t="s">
        <v>99</v>
      </c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5"/>
      <c r="Q49" s="5"/>
      <c r="R49" s="5"/>
      <c r="S49" s="5"/>
      <c r="T49" s="5"/>
      <c r="U49" s="5"/>
      <c r="V49" s="5"/>
      <c r="W49" s="5"/>
      <c r="X49" s="5"/>
    </row>
    <row r="50" spans="1:24" ht="14.25" customHeight="1" x14ac:dyDescent="0.25">
      <c r="A50" s="11">
        <v>1</v>
      </c>
      <c r="B50" s="12" t="s">
        <v>100</v>
      </c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5"/>
      <c r="Q50" s="5"/>
      <c r="R50" s="5"/>
      <c r="S50" s="5"/>
      <c r="T50" s="5"/>
      <c r="U50" s="5"/>
      <c r="V50" s="5"/>
      <c r="W50" s="5"/>
      <c r="X50" s="5"/>
    </row>
    <row r="51" spans="1:24" ht="14.25" customHeight="1" x14ac:dyDescent="0.25">
      <c r="A51" s="11">
        <v>2</v>
      </c>
      <c r="B51" s="12" t="s">
        <v>101</v>
      </c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5"/>
      <c r="Q51" s="5"/>
      <c r="R51" s="5"/>
      <c r="S51" s="5"/>
      <c r="T51" s="5"/>
      <c r="U51" s="5"/>
      <c r="V51" s="5"/>
      <c r="W51" s="5"/>
      <c r="X51" s="5"/>
    </row>
    <row r="52" spans="1:24" ht="14.25" customHeight="1" x14ac:dyDescent="0.25">
      <c r="A52" s="11">
        <v>3</v>
      </c>
      <c r="B52" s="12" t="s">
        <v>102</v>
      </c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5"/>
      <c r="Q52" s="5"/>
      <c r="R52" s="5"/>
      <c r="S52" s="5"/>
      <c r="T52" s="5"/>
      <c r="U52" s="5"/>
      <c r="V52" s="5"/>
      <c r="W52" s="5"/>
      <c r="X52" s="5"/>
    </row>
    <row r="53" spans="1:24" ht="14.25" customHeight="1" x14ac:dyDescent="0.25">
      <c r="A53" s="11">
        <v>4</v>
      </c>
      <c r="B53" s="22" t="s">
        <v>103</v>
      </c>
      <c r="C53" s="8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5"/>
      <c r="Q53" s="5"/>
      <c r="R53" s="5"/>
      <c r="S53" s="5"/>
      <c r="T53" s="5"/>
      <c r="U53" s="5"/>
      <c r="V53" s="5"/>
      <c r="W53" s="5"/>
      <c r="X53" s="5"/>
    </row>
    <row r="54" spans="1:24" ht="14.25" customHeight="1" x14ac:dyDescent="0.25">
      <c r="A54" s="11">
        <v>5</v>
      </c>
      <c r="B54" s="22" t="s">
        <v>104</v>
      </c>
      <c r="C54" s="8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5"/>
      <c r="Q54" s="5"/>
      <c r="R54" s="5"/>
      <c r="S54" s="5"/>
      <c r="T54" s="5"/>
      <c r="U54" s="5"/>
      <c r="V54" s="5"/>
      <c r="W54" s="5"/>
      <c r="X54" s="5"/>
    </row>
    <row r="55" spans="1:24" ht="14.25" customHeight="1" x14ac:dyDescent="0.25">
      <c r="A55" s="11">
        <v>6</v>
      </c>
      <c r="B55" s="19" t="s">
        <v>105</v>
      </c>
      <c r="C55" s="8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5"/>
      <c r="Q55" s="5"/>
      <c r="R55" s="5"/>
      <c r="S55" s="5"/>
      <c r="T55" s="5"/>
      <c r="U55" s="5"/>
      <c r="V55" s="5"/>
      <c r="W55" s="5"/>
      <c r="X55" s="5"/>
    </row>
    <row r="56" spans="1:24" ht="14.25" customHeight="1" x14ac:dyDescent="0.25">
      <c r="A56" s="20"/>
      <c r="B56" s="14" t="s">
        <v>67</v>
      </c>
      <c r="C56" s="15"/>
      <c r="D56" s="16"/>
      <c r="E56" s="23"/>
      <c r="F56" s="23"/>
      <c r="G56" s="24"/>
      <c r="H56" s="23"/>
      <c r="I56" s="24"/>
      <c r="J56" s="23"/>
      <c r="K56" s="24"/>
      <c r="L56" s="23"/>
      <c r="M56" s="24"/>
      <c r="N56" s="23"/>
      <c r="O56" s="24"/>
      <c r="P56" s="5"/>
      <c r="Q56" s="5"/>
      <c r="R56" s="5"/>
      <c r="S56" s="5"/>
      <c r="T56" s="5"/>
      <c r="U56" s="5"/>
      <c r="V56" s="5"/>
      <c r="W56" s="5"/>
      <c r="X56" s="5"/>
    </row>
    <row r="57" spans="1:24" ht="14.25" customHeight="1" x14ac:dyDescent="0.25">
      <c r="A57" s="25"/>
      <c r="B57" s="14" t="s">
        <v>44</v>
      </c>
      <c r="C57" s="15"/>
      <c r="D57" s="1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10"/>
      <c r="B58" s="26"/>
      <c r="C58" s="27"/>
      <c r="D58" s="27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10"/>
      <c r="B59" s="26"/>
      <c r="C59" s="27"/>
      <c r="D59" s="27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10"/>
      <c r="B60" s="26"/>
      <c r="C60" s="27"/>
      <c r="D60" s="27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10"/>
      <c r="B61" s="26"/>
      <c r="C61" s="27"/>
      <c r="D61" s="27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10"/>
      <c r="B62" s="26"/>
      <c r="C62" s="27"/>
      <c r="D62" s="27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10"/>
      <c r="B63" s="26"/>
      <c r="C63" s="27"/>
      <c r="D63" s="27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10"/>
      <c r="B64" s="26"/>
      <c r="C64" s="27"/>
      <c r="D64" s="2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10"/>
      <c r="B65" s="26"/>
      <c r="C65" s="27"/>
      <c r="D65" s="27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10"/>
      <c r="B66" s="26"/>
      <c r="C66" s="27"/>
      <c r="D66" s="27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10"/>
      <c r="B67" s="26"/>
      <c r="C67" s="27"/>
      <c r="D67" s="27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10"/>
      <c r="B68" s="26"/>
      <c r="C68" s="27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10"/>
      <c r="B69" s="26"/>
      <c r="C69" s="27"/>
      <c r="D69" s="27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10"/>
      <c r="B70" s="26"/>
      <c r="C70" s="27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10"/>
      <c r="B71" s="26"/>
      <c r="C71" s="27"/>
      <c r="D71" s="27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10"/>
      <c r="B72" s="26"/>
      <c r="C72" s="27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10"/>
      <c r="B73" s="26"/>
      <c r="C73" s="27"/>
      <c r="D73" s="27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10"/>
      <c r="B74" s="26"/>
      <c r="C74" s="27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10"/>
      <c r="B75" s="26"/>
      <c r="C75" s="27"/>
      <c r="D75" s="27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10"/>
      <c r="B76" s="26"/>
      <c r="C76" s="27"/>
      <c r="D76" s="27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10"/>
      <c r="B77" s="26"/>
      <c r="C77" s="27"/>
      <c r="D77" s="27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10"/>
      <c r="B78" s="26"/>
      <c r="C78" s="27"/>
      <c r="D78" s="27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10"/>
      <c r="B79" s="26"/>
      <c r="C79" s="27"/>
      <c r="D79" s="27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10"/>
      <c r="B80" s="26"/>
      <c r="C80" s="27"/>
      <c r="D80" s="27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10"/>
      <c r="B81" s="26"/>
      <c r="C81" s="27"/>
      <c r="D81" s="27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10"/>
      <c r="B82" s="26"/>
      <c r="C82" s="27"/>
      <c r="D82" s="27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10"/>
      <c r="B83" s="26"/>
      <c r="C83" s="27"/>
      <c r="D83" s="27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10"/>
      <c r="B84" s="26"/>
      <c r="C84" s="27"/>
      <c r="D84" s="27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10"/>
      <c r="B85" s="26"/>
      <c r="C85" s="27"/>
      <c r="D85" s="27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10"/>
      <c r="B86" s="26"/>
      <c r="C86" s="27"/>
      <c r="D86" s="27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10"/>
      <c r="B87" s="26"/>
      <c r="C87" s="27"/>
      <c r="D87" s="27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10"/>
      <c r="B88" s="26"/>
      <c r="C88" s="27"/>
      <c r="D88" s="27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10"/>
      <c r="B89" s="26"/>
      <c r="C89" s="27"/>
      <c r="D89" s="27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10"/>
      <c r="B90" s="26"/>
      <c r="C90" s="27"/>
      <c r="D90" s="27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10"/>
      <c r="B91" s="26"/>
      <c r="C91" s="27"/>
      <c r="D91" s="27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10"/>
      <c r="B92" s="26"/>
      <c r="C92" s="27"/>
      <c r="D92" s="2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10"/>
      <c r="B93" s="26"/>
      <c r="C93" s="27"/>
      <c r="D93" s="27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10"/>
      <c r="B94" s="26"/>
      <c r="C94" s="27"/>
      <c r="D94" s="27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10"/>
      <c r="B95" s="26"/>
      <c r="C95" s="27"/>
      <c r="D95" s="27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10"/>
      <c r="B96" s="26"/>
      <c r="C96" s="27"/>
      <c r="D96" s="27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10"/>
      <c r="B97" s="26"/>
      <c r="C97" s="27"/>
      <c r="D97" s="27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10"/>
      <c r="B98" s="26"/>
      <c r="C98" s="27"/>
      <c r="D98" s="27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10"/>
      <c r="B99" s="26"/>
      <c r="C99" s="27"/>
      <c r="D99" s="27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10"/>
      <c r="B100" s="26"/>
      <c r="C100" s="27"/>
      <c r="D100" s="27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10"/>
      <c r="B101" s="26"/>
      <c r="C101" s="27"/>
      <c r="D101" s="27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10"/>
      <c r="B102" s="26"/>
      <c r="C102" s="27"/>
      <c r="D102" s="27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10"/>
      <c r="B103" s="26"/>
      <c r="C103" s="27"/>
      <c r="D103" s="27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10"/>
      <c r="B104" s="26"/>
      <c r="C104" s="27"/>
      <c r="D104" s="27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10"/>
      <c r="B105" s="26"/>
      <c r="C105" s="27"/>
      <c r="D105" s="27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10"/>
      <c r="B106" s="26"/>
      <c r="C106" s="27"/>
      <c r="D106" s="27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10"/>
      <c r="B107" s="26"/>
      <c r="C107" s="27"/>
      <c r="D107" s="27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10"/>
      <c r="B108" s="26"/>
      <c r="C108" s="27"/>
      <c r="D108" s="27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10"/>
      <c r="B109" s="26"/>
      <c r="C109" s="27"/>
      <c r="D109" s="27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10"/>
      <c r="B110" s="26"/>
      <c r="C110" s="27"/>
      <c r="D110" s="27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10"/>
      <c r="B111" s="26"/>
      <c r="C111" s="27"/>
      <c r="D111" s="27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10"/>
      <c r="B112" s="26"/>
      <c r="C112" s="27"/>
      <c r="D112" s="27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10"/>
      <c r="B113" s="26"/>
      <c r="C113" s="27"/>
      <c r="D113" s="27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10"/>
      <c r="B114" s="26"/>
      <c r="C114" s="27"/>
      <c r="D114" s="27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10"/>
      <c r="B115" s="26"/>
      <c r="C115" s="27"/>
      <c r="D115" s="27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10"/>
      <c r="B116" s="26"/>
      <c r="C116" s="27"/>
      <c r="D116" s="27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10"/>
      <c r="B117" s="26"/>
      <c r="C117" s="27"/>
      <c r="D117" s="27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10"/>
      <c r="B118" s="26"/>
      <c r="C118" s="27"/>
      <c r="D118" s="27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10"/>
      <c r="B119" s="26"/>
      <c r="C119" s="27"/>
      <c r="D119" s="27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10"/>
      <c r="B120" s="26"/>
      <c r="C120" s="27"/>
      <c r="D120" s="27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10"/>
      <c r="B121" s="26"/>
      <c r="C121" s="27"/>
      <c r="D121" s="27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10"/>
      <c r="B122" s="26"/>
      <c r="C122" s="27"/>
      <c r="D122" s="27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10"/>
      <c r="B123" s="26"/>
      <c r="C123" s="27"/>
      <c r="D123" s="27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10"/>
      <c r="B124" s="26"/>
      <c r="C124" s="27"/>
      <c r="D124" s="27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10"/>
      <c r="B125" s="26"/>
      <c r="C125" s="27"/>
      <c r="D125" s="27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10"/>
      <c r="B126" s="26"/>
      <c r="C126" s="27"/>
      <c r="D126" s="27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10"/>
      <c r="B127" s="26"/>
      <c r="C127" s="27"/>
      <c r="D127" s="27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10"/>
      <c r="B128" s="26"/>
      <c r="C128" s="27"/>
      <c r="D128" s="27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10"/>
      <c r="B129" s="26"/>
      <c r="C129" s="27"/>
      <c r="D129" s="27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10"/>
      <c r="B130" s="26"/>
      <c r="C130" s="27"/>
      <c r="D130" s="27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10"/>
      <c r="B131" s="26"/>
      <c r="C131" s="27"/>
      <c r="D131" s="27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10"/>
      <c r="B132" s="26"/>
      <c r="C132" s="27"/>
      <c r="D132" s="27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10"/>
      <c r="B133" s="26"/>
      <c r="C133" s="27"/>
      <c r="D133" s="27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10"/>
      <c r="B134" s="26"/>
      <c r="C134" s="27"/>
      <c r="D134" s="27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10"/>
      <c r="B135" s="26"/>
      <c r="C135" s="27"/>
      <c r="D135" s="27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10"/>
      <c r="B136" s="26"/>
      <c r="C136" s="27"/>
      <c r="D136" s="27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10"/>
      <c r="B137" s="26"/>
      <c r="C137" s="27"/>
      <c r="D137" s="27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10"/>
      <c r="B138" s="26"/>
      <c r="C138" s="27"/>
      <c r="D138" s="27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10"/>
      <c r="B139" s="26"/>
      <c r="C139" s="27"/>
      <c r="D139" s="27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10"/>
      <c r="B140" s="26"/>
      <c r="C140" s="27"/>
      <c r="D140" s="27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10"/>
      <c r="B141" s="26"/>
      <c r="C141" s="27"/>
      <c r="D141" s="27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10"/>
      <c r="B142" s="26"/>
      <c r="C142" s="27"/>
      <c r="D142" s="27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10"/>
      <c r="B143" s="26"/>
      <c r="C143" s="27"/>
      <c r="D143" s="27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10"/>
      <c r="B144" s="26"/>
      <c r="C144" s="27"/>
      <c r="D144" s="27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10"/>
      <c r="B145" s="26"/>
      <c r="C145" s="27"/>
      <c r="D145" s="27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10"/>
      <c r="B146" s="26"/>
      <c r="C146" s="27"/>
      <c r="D146" s="27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10"/>
      <c r="B147" s="26"/>
      <c r="C147" s="27"/>
      <c r="D147" s="27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10"/>
      <c r="B148" s="26"/>
      <c r="C148" s="27"/>
      <c r="D148" s="27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10"/>
      <c r="B149" s="26"/>
      <c r="C149" s="27"/>
      <c r="D149" s="27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10"/>
      <c r="B150" s="26"/>
      <c r="C150" s="27"/>
      <c r="D150" s="27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10"/>
      <c r="B151" s="26"/>
      <c r="C151" s="27"/>
      <c r="D151" s="27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10"/>
      <c r="B152" s="26"/>
      <c r="C152" s="27"/>
      <c r="D152" s="27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10"/>
      <c r="B153" s="26"/>
      <c r="C153" s="27"/>
      <c r="D153" s="27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10"/>
      <c r="B154" s="26"/>
      <c r="C154" s="27"/>
      <c r="D154" s="27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10"/>
      <c r="B155" s="26"/>
      <c r="C155" s="27"/>
      <c r="D155" s="27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10"/>
      <c r="B156" s="26"/>
      <c r="C156" s="27"/>
      <c r="D156" s="27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10"/>
      <c r="B157" s="26"/>
      <c r="C157" s="27"/>
      <c r="D157" s="27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10"/>
      <c r="B158" s="26"/>
      <c r="C158" s="27"/>
      <c r="D158" s="27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10"/>
      <c r="B159" s="26"/>
      <c r="C159" s="27"/>
      <c r="D159" s="27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10"/>
      <c r="B160" s="26"/>
      <c r="C160" s="27"/>
      <c r="D160" s="27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10"/>
      <c r="B161" s="26"/>
      <c r="C161" s="27"/>
      <c r="D161" s="27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10"/>
      <c r="B162" s="26"/>
      <c r="C162" s="27"/>
      <c r="D162" s="27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10"/>
      <c r="B163" s="26"/>
      <c r="C163" s="27"/>
      <c r="D163" s="27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10"/>
      <c r="B164" s="26"/>
      <c r="C164" s="27"/>
      <c r="D164" s="27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10"/>
      <c r="B165" s="26"/>
      <c r="C165" s="27"/>
      <c r="D165" s="27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1"/>
      <c r="B166" s="28"/>
      <c r="C166" s="29"/>
      <c r="D166" s="2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1"/>
      <c r="B167" s="28"/>
      <c r="C167" s="29"/>
      <c r="D167" s="2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1"/>
      <c r="B168" s="28"/>
      <c r="C168" s="29"/>
      <c r="D168" s="2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1"/>
      <c r="B169" s="28"/>
      <c r="C169" s="29"/>
      <c r="D169" s="2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"/>
      <c r="B170" s="28"/>
      <c r="C170" s="29"/>
      <c r="D170" s="2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1"/>
      <c r="B171" s="28"/>
      <c r="C171" s="29"/>
      <c r="D171" s="2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1"/>
      <c r="B172" s="28"/>
      <c r="C172" s="29"/>
      <c r="D172" s="2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1"/>
      <c r="B173" s="28"/>
      <c r="C173" s="29"/>
      <c r="D173" s="2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1"/>
      <c r="B174" s="28"/>
      <c r="C174" s="29"/>
      <c r="D174" s="2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1"/>
      <c r="B175" s="28"/>
      <c r="C175" s="29"/>
      <c r="D175" s="2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1"/>
      <c r="B176" s="28"/>
      <c r="C176" s="29"/>
      <c r="D176" s="2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1"/>
      <c r="B177" s="28"/>
      <c r="C177" s="29"/>
      <c r="D177" s="2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1"/>
      <c r="B178" s="28"/>
      <c r="C178" s="29"/>
      <c r="D178" s="2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1"/>
      <c r="B179" s="28"/>
      <c r="C179" s="29"/>
      <c r="D179" s="2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1"/>
      <c r="B180" s="28"/>
      <c r="C180" s="29"/>
      <c r="D180" s="2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1"/>
      <c r="B181" s="28"/>
      <c r="C181" s="29"/>
      <c r="D181" s="2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1"/>
      <c r="B182" s="28"/>
      <c r="C182" s="29"/>
      <c r="D182" s="2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1"/>
      <c r="B183" s="28"/>
      <c r="C183" s="29"/>
      <c r="D183" s="2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1"/>
      <c r="B184" s="28"/>
      <c r="C184" s="29"/>
      <c r="D184" s="2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1"/>
      <c r="B185" s="28"/>
      <c r="C185" s="29"/>
      <c r="D185" s="2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1"/>
      <c r="B186" s="28"/>
      <c r="C186" s="29"/>
      <c r="D186" s="2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1"/>
      <c r="B187" s="28"/>
      <c r="C187" s="29"/>
      <c r="D187" s="2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1"/>
      <c r="B188" s="28"/>
      <c r="C188" s="29"/>
      <c r="D188" s="2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1"/>
      <c r="B189" s="28"/>
      <c r="C189" s="29"/>
      <c r="D189" s="2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1"/>
      <c r="B190" s="28"/>
      <c r="C190" s="29"/>
      <c r="D190" s="2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1"/>
      <c r="B191" s="28"/>
      <c r="C191" s="29"/>
      <c r="D191" s="2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1"/>
      <c r="B192" s="28"/>
      <c r="C192" s="29"/>
      <c r="D192" s="2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1"/>
      <c r="B193" s="28"/>
      <c r="C193" s="29"/>
      <c r="D193" s="2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1"/>
      <c r="B194" s="28"/>
      <c r="C194" s="29"/>
      <c r="D194" s="2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1"/>
      <c r="B195" s="28"/>
      <c r="C195" s="29"/>
      <c r="D195" s="2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1"/>
      <c r="B196" s="28"/>
      <c r="C196" s="29"/>
      <c r="D196" s="2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1"/>
      <c r="B197" s="28"/>
      <c r="C197" s="29"/>
      <c r="D197" s="2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1"/>
      <c r="B198" s="28"/>
      <c r="C198" s="29"/>
      <c r="D198" s="2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1"/>
      <c r="B199" s="28"/>
      <c r="C199" s="29"/>
      <c r="D199" s="2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1"/>
      <c r="B200" s="28"/>
      <c r="C200" s="29"/>
      <c r="D200" s="2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1"/>
      <c r="B201" s="28"/>
      <c r="C201" s="29"/>
      <c r="D201" s="2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"/>
      <c r="B202" s="28"/>
      <c r="C202" s="29"/>
      <c r="D202" s="2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1"/>
      <c r="B203" s="28"/>
      <c r="C203" s="29"/>
      <c r="D203" s="2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1"/>
      <c r="B204" s="28"/>
      <c r="C204" s="29"/>
      <c r="D204" s="2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1"/>
      <c r="B205" s="28"/>
      <c r="C205" s="29"/>
      <c r="D205" s="2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1"/>
      <c r="B206" s="28"/>
      <c r="C206" s="29"/>
      <c r="D206" s="2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1"/>
      <c r="B207" s="28"/>
      <c r="C207" s="29"/>
      <c r="D207" s="2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1"/>
      <c r="B208" s="28"/>
      <c r="C208" s="29"/>
      <c r="D208" s="2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1"/>
      <c r="B209" s="28"/>
      <c r="C209" s="29"/>
      <c r="D209" s="2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1"/>
      <c r="B210" s="28"/>
      <c r="C210" s="29"/>
      <c r="D210" s="2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1"/>
      <c r="B211" s="28"/>
      <c r="C211" s="29"/>
      <c r="D211" s="2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1"/>
      <c r="B212" s="28"/>
      <c r="C212" s="29"/>
      <c r="D212" s="2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1"/>
      <c r="B213" s="28"/>
      <c r="C213" s="29"/>
      <c r="D213" s="2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1"/>
      <c r="B214" s="28"/>
      <c r="C214" s="29"/>
      <c r="D214" s="2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1"/>
      <c r="B215" s="28"/>
      <c r="C215" s="29"/>
      <c r="D215" s="2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1"/>
      <c r="B216" s="28"/>
      <c r="C216" s="29"/>
      <c r="D216" s="2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1"/>
      <c r="B217" s="28"/>
      <c r="C217" s="29"/>
      <c r="D217" s="2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1"/>
      <c r="B218" s="28"/>
      <c r="C218" s="29"/>
      <c r="D218" s="2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1"/>
      <c r="B219" s="28"/>
      <c r="C219" s="29"/>
      <c r="D219" s="2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1"/>
      <c r="B220" s="28"/>
      <c r="C220" s="29"/>
      <c r="D220" s="2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1"/>
      <c r="B221" s="28"/>
      <c r="C221" s="29"/>
      <c r="D221" s="2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1"/>
      <c r="B222" s="28"/>
      <c r="C222" s="29"/>
      <c r="D222" s="2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1"/>
      <c r="B223" s="28"/>
      <c r="C223" s="29"/>
      <c r="D223" s="2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1"/>
      <c r="B224" s="28"/>
      <c r="C224" s="29"/>
      <c r="D224" s="2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1"/>
      <c r="B225" s="28"/>
      <c r="C225" s="29"/>
      <c r="D225" s="2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1"/>
      <c r="B226" s="28"/>
      <c r="C226" s="29"/>
      <c r="D226" s="2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1"/>
      <c r="B227" s="28"/>
      <c r="C227" s="29"/>
      <c r="D227" s="2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1"/>
      <c r="B228" s="28"/>
      <c r="C228" s="29"/>
      <c r="D228" s="2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1"/>
      <c r="B229" s="28"/>
      <c r="C229" s="29"/>
      <c r="D229" s="2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1"/>
      <c r="B230" s="28"/>
      <c r="C230" s="29"/>
      <c r="D230" s="2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1"/>
      <c r="B231" s="28"/>
      <c r="C231" s="29"/>
      <c r="D231" s="2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1"/>
      <c r="B232" s="28"/>
      <c r="C232" s="29"/>
      <c r="D232" s="2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1"/>
      <c r="B233" s="28"/>
      <c r="C233" s="29"/>
      <c r="D233" s="2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2"/>
      <c r="C234" s="30"/>
      <c r="D234" s="30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2"/>
      <c r="C235" s="30"/>
      <c r="D235" s="30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2"/>
      <c r="C236" s="30"/>
      <c r="D236" s="30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2"/>
      <c r="C237" s="30"/>
      <c r="D237" s="30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2"/>
      <c r="C238" s="30"/>
      <c r="D238" s="30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2"/>
      <c r="C239" s="30"/>
      <c r="D239" s="30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2"/>
      <c r="C240" s="30"/>
      <c r="D240" s="30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2"/>
      <c r="C241" s="30"/>
      <c r="D241" s="30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2"/>
      <c r="C242" s="30"/>
      <c r="D242" s="30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2"/>
      <c r="C243" s="30"/>
      <c r="D243" s="30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2"/>
      <c r="C244" s="30"/>
      <c r="D244" s="30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2"/>
      <c r="C245" s="30"/>
      <c r="D245" s="30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2"/>
      <c r="C246" s="30"/>
      <c r="D246" s="30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2"/>
      <c r="C247" s="30"/>
      <c r="D247" s="30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2"/>
      <c r="C248" s="30"/>
      <c r="D248" s="30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2"/>
      <c r="C249" s="30"/>
      <c r="D249" s="30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2"/>
      <c r="C250" s="30"/>
      <c r="D250" s="30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2"/>
      <c r="C251" s="30"/>
      <c r="D251" s="30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2"/>
      <c r="C252" s="30"/>
      <c r="D252" s="30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2"/>
      <c r="C253" s="30"/>
      <c r="D253" s="30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2"/>
      <c r="C254" s="30"/>
      <c r="D254" s="30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2"/>
      <c r="C255" s="30"/>
      <c r="D255" s="30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2"/>
      <c r="C256" s="30"/>
      <c r="D256" s="30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2"/>
      <c r="C257" s="30"/>
      <c r="D257" s="30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/>
    <row r="259" spans="1:24" ht="15.75" customHeight="1" x14ac:dyDescent="0.25"/>
    <row r="260" spans="1:24" ht="15.75" customHeight="1" x14ac:dyDescent="0.25"/>
    <row r="261" spans="1:24" ht="15.75" customHeight="1" x14ac:dyDescent="0.25"/>
    <row r="262" spans="1:24" ht="15.75" customHeight="1" x14ac:dyDescent="0.25"/>
    <row r="263" spans="1:24" ht="15.75" customHeight="1" x14ac:dyDescent="0.25"/>
    <row r="264" spans="1:24" ht="15.75" customHeight="1" x14ac:dyDescent="0.25"/>
    <row r="265" spans="1:24" ht="15.75" customHeight="1" x14ac:dyDescent="0.25"/>
    <row r="266" spans="1:24" ht="15.75" customHeight="1" x14ac:dyDescent="0.25"/>
    <row r="267" spans="1:24" ht="15.75" customHeight="1" x14ac:dyDescent="0.25"/>
    <row r="268" spans="1:24" ht="15.75" customHeight="1" x14ac:dyDescent="0.25"/>
    <row r="269" spans="1:24" ht="15.75" customHeight="1" x14ac:dyDescent="0.25"/>
    <row r="270" spans="1:24" ht="15.75" customHeight="1" x14ac:dyDescent="0.25"/>
    <row r="271" spans="1:24" ht="15.75" customHeight="1" x14ac:dyDescent="0.25"/>
    <row r="272" spans="1:2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D1"/>
    <mergeCell ref="A2:D2"/>
    <mergeCell ref="A3:A4"/>
    <mergeCell ref="B3:B4"/>
    <mergeCell ref="C3:D3"/>
  </mergeCells>
  <hyperlinks>
    <hyperlink ref="A3" r:id="rId1" xr:uid="{00000000-0004-0000-0600-000000000000}"/>
  </hyperlinks>
  <printOptions horizontalCentered="1"/>
  <pageMargins left="0.11811023622047245" right="0.11811023622047245" top="0.27559055118110237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Dt. wise Tar Vs Ach 31.03.2026)</vt:lpstr>
      <vt:lpstr>Bank wise Tar Vs Ach 31.03.2026</vt:lpstr>
      <vt:lpstr>Bulk Loan Dt. wise 31.03.2026</vt:lpstr>
      <vt:lpstr>Bulk loan Bankwise</vt:lpstr>
      <vt:lpstr>'Bank wise Tar Vs Ach 31.03.2026'!Print_Area</vt:lpstr>
      <vt:lpstr>'Bulk Loan Dt. wise 31.03.2026'!Print_Area</vt:lpstr>
      <vt:lpstr>'Dt. wise Tar Vs Ach 31.03.2026)'!Print_Area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RAMKUMAR R-SM-LBD-CO</cp:lastModifiedBy>
  <cp:lastPrinted>2026-04-27T12:32:45Z</cp:lastPrinted>
  <dcterms:created xsi:type="dcterms:W3CDTF">2025-04-15T12:13:34Z</dcterms:created>
  <dcterms:modified xsi:type="dcterms:W3CDTF">2026-06-12T13:29:14Z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