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tabRatio="712" firstSheet="42" activeTab="46"/>
  </bookViews>
  <sheets>
    <sheet name="Clu I Kharif Abstract" sheetId="1" r:id="rId1"/>
    <sheet name="Kallakurichi" sheetId="2" r:id="rId2"/>
    <sheet name="Clu II Kharif Abstract" sheetId="3" r:id="rId3"/>
    <sheet name="Perambalur" sheetId="4" r:id="rId4"/>
    <sheet name="Thanjavur I" sheetId="5" r:id="rId5"/>
    <sheet name="Clu III Kharif Abstract" sheetId="6" r:id="rId6"/>
    <sheet name="Tiruchirapalli" sheetId="7" r:id="rId7"/>
    <sheet name="Thoothukudi" sheetId="8" r:id="rId8"/>
    <sheet name="THENI" sheetId="9" r:id="rId9"/>
    <sheet name="Clu 4 kharif abstract" sheetId="10" r:id="rId10"/>
    <sheet name="The Nilgiris" sheetId="11" r:id="rId11"/>
    <sheet name="Krishnagiri" sheetId="12" r:id="rId12"/>
    <sheet name="Tiruppur" sheetId="13" r:id="rId13"/>
    <sheet name="Clu V Kharif Abstract" sheetId="14" r:id="rId14"/>
    <sheet name="Madurai" sheetId="15" r:id="rId15"/>
    <sheet name="Villupuram" sheetId="16" r:id="rId16"/>
    <sheet name="Tirunelveli" sheetId="17" r:id="rId17"/>
    <sheet name="Clu VI Kharif Abstract" sheetId="18" r:id="rId18"/>
    <sheet name="Ariyalur" sheetId="19" r:id="rId19"/>
    <sheet name="Coimbatore" sheetId="20" r:id="rId20"/>
    <sheet name="Thiruvallur" sheetId="21" r:id="rId21"/>
    <sheet name="Clu VII Kharif Abstract" sheetId="22" r:id="rId22"/>
    <sheet name="Sivagangai" sheetId="23" r:id="rId23"/>
    <sheet name="Tirupathur" sheetId="24" r:id="rId24"/>
    <sheet name="Karur" sheetId="25" r:id="rId25"/>
    <sheet name="Dharmapuri" sheetId="26" r:id="rId26"/>
    <sheet name="Clu VIII  KHARIF Abs" sheetId="27" r:id="rId27"/>
    <sheet name="Thiruvarur II" sheetId="28" r:id="rId28"/>
    <sheet name="Salem" sheetId="29" r:id="rId29"/>
    <sheet name="Clu 1X kharif abstract" sheetId="30" r:id="rId30"/>
    <sheet name="Vellore" sheetId="31" r:id="rId31"/>
    <sheet name="Clu X Kharif Abstract" sheetId="32" r:id="rId32"/>
    <sheet name="Erode Kharif" sheetId="33" r:id="rId33"/>
    <sheet name="Clu XI Kharif Abstract" sheetId="34" r:id="rId34"/>
    <sheet name="Thanjavur II" sheetId="35" r:id="rId35"/>
    <sheet name="Namakkal" sheetId="36" r:id="rId36"/>
    <sheet name="Kanniyakumari" sheetId="37" r:id="rId37"/>
    <sheet name="Clu 12 kharif abstract" sheetId="38" r:id="rId38"/>
    <sheet name="Tiruvannamalai" sheetId="39" r:id="rId39"/>
    <sheet name="Dindigul" sheetId="40" r:id="rId40"/>
    <sheet name="Clu XIII Kharif Abstract" sheetId="41" r:id="rId41"/>
    <sheet name="Ranipet" sheetId="42" r:id="rId42"/>
    <sheet name="Cuddalore" sheetId="43" r:id="rId43"/>
    <sheet name="Clu XIV Kharif Abstract" sheetId="44" r:id="rId44"/>
    <sheet name="VIRUDHUNAGAR" sheetId="45" r:id="rId45"/>
    <sheet name="Pudukkottai II" sheetId="46" r:id="rId46"/>
    <sheet name="Tenkasi" sheetId="47" r:id="rId47"/>
  </sheets>
  <definedNames>
    <definedName name="_______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__xlnm._FilterDatabase_1">#REF!</definedName>
    <definedName name="_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xlnm._FilterDatabase_1_1">#REF!</definedName>
    <definedName name="___________________________________________________________________________________________________________xlnm._FilterDatabase_2">#REF!</definedName>
    <definedName name="___________________________________________________________________________________________________________xlnm._FilterDatabase_3">#REF!</definedName>
    <definedName name="__________________________________________________________________________________________________________xlnm._FilterDatabase_1">#REF!</definedName>
    <definedName name="__________________________________________________________________________________________________________xlnm._FilterDatabase_2">#REF!</definedName>
    <definedName name="__________________________________________________________________________________________________________xlnm._FilterDatabase_3">#REF!</definedName>
    <definedName name="_________________________________________________________________________________________________________xlnm._FilterDatabase_1">#REF!</definedName>
    <definedName name="_________________________________________________________________________________________________________xlnm._FilterDatabase_1_1">#REF!</definedName>
    <definedName name="_________________________________________________________________________________________________________xlnm._FilterDatabase_2">#REF!</definedName>
    <definedName name="_________________________________________________________________________________________________________xlnm._FilterDatabase_3">#REF!</definedName>
    <definedName name="________________________________________________________________________________________________________xlnm._FilterDatabase_1">#REF!</definedName>
    <definedName name="________________________________________________________________________________________________________xlnm._FilterDatabase_1_1">#REF!</definedName>
    <definedName name="________________________________________________________________________________________________________xlnm._FilterDatabase_2">#REF!</definedName>
    <definedName name="________________________________________________________________________________________________________xlnm._FilterDatabase_3">#REF!</definedName>
    <definedName name="_______________________________________________________________________________________________________xlnm._FilterDatabase_1">#REF!</definedName>
    <definedName name="_______________________________________________________________________________________________________xlnm._FilterDatabase_1_1">#REF!</definedName>
    <definedName name="_______________________________________________________________________________________________________xlnm._FilterDatabase_2">#REF!</definedName>
    <definedName name="_______________________________________________________________________________________________________xlnm._FilterDatabase_3">#REF!</definedName>
    <definedName name="______________________________________________________________________________________________________xlnm._FilterDatabase_1">#REF!</definedName>
    <definedName name="______________________________________________________________________________________________________xlnm._FilterDatabase_1_1">#REF!</definedName>
    <definedName name="______________________________________________________________________________________________________xlnm._FilterDatabase_2">#REF!</definedName>
    <definedName name="______________________________________________________________________________________________________xlnm._FilterDatabase_3">#REF!</definedName>
    <definedName name="_____________________________________________________________________________________________________xlnm._FilterDatabase_1">#REF!</definedName>
    <definedName name="_____________________________________________________________________________________________________xlnm._FilterDatabase_1_1">#REF!</definedName>
    <definedName name="_____________________________________________________________________________________________________xlnm._FilterDatabase_2">#REF!</definedName>
    <definedName name="_____________________________________________________________________________________________________xlnm._FilterDatabase_3">#REF!</definedName>
    <definedName name="____________________________________________________________________________________________________xlnm._FilterDatabase_1">#REF!</definedName>
    <definedName name="____________________________________________________________________________________________________xlnm._FilterDatabase_1_1">#REF!</definedName>
    <definedName name="____________________________________________________________________________________________________xlnm._FilterDatabase_2">#REF!</definedName>
    <definedName name="____________________________________________________________________________________________________xlnm._FilterDatabase_3">#REF!</definedName>
    <definedName name="___________________________________________________________________________________________________xlnm._FilterDatabase_1">#REF!</definedName>
    <definedName name="___________________________________________________________________________________________________xlnm._FilterDatabase_1_1">#REF!</definedName>
    <definedName name="___________________________________________________________________________________________________xlnm._FilterDatabase_2">#REF!</definedName>
    <definedName name="___________________________________________________________________________________________________xlnm._FilterDatabase_3">#REF!</definedName>
    <definedName name="__________________________________________________________________________________________________xlnm._FilterDatabase_1">#REF!</definedName>
    <definedName name="__________________________________________________________________________________________________xlnm._FilterDatabase_1_1">#REF!</definedName>
    <definedName name="__________________________________________________________________________________________________xlnm._FilterDatabase_2">#REF!</definedName>
    <definedName name="__________________________________________________________________________________________________xlnm._FilterDatabase_3">#REF!</definedName>
    <definedName name="_________________________________________________________________________________________________xlnm._FilterDatabase_1">#REF!</definedName>
    <definedName name="_________________________________________________________________________________________________xlnm._FilterDatabase_1_1">#REF!</definedName>
    <definedName name="_________________________________________________________________________________________________xlnm._FilterDatabase_2">#REF!</definedName>
    <definedName name="_________________________________________________________________________________________________xlnm._FilterDatabase_3">#REF!</definedName>
    <definedName name="________________________________________________________________________________________________xlnm._FilterDatabase_1">#REF!</definedName>
    <definedName name="________________________________________________________________________________________________xlnm._FilterDatabase_1_1">#REF!</definedName>
    <definedName name="________________________________________________________________________________________________xlnm._FilterDatabase_2">#REF!</definedName>
    <definedName name="________________________________________________________________________________________________xlnm._FilterDatabase_3">#REF!</definedName>
    <definedName name="_______________________________________________________________________________________________xlnm._FilterDatabase_1">#REF!</definedName>
    <definedName name="_______________________________________________________________________________________________xlnm._FilterDatabase_1_1">#REF!</definedName>
    <definedName name="_______________________________________________________________________________________________xlnm._FilterDatabase_2">#REF!</definedName>
    <definedName name="_______________________________________________________________________________________________xlnm._FilterDatabase_3">#REF!</definedName>
    <definedName name="______________________________________________________________________________________________xlnm._FilterDatabase_1">#REF!</definedName>
    <definedName name="______________________________________________________________________________________________xlnm._FilterDatabase_1_1">#REF!</definedName>
    <definedName name="______________________________________________________________________________________________xlnm._FilterDatabase_2">#REF!</definedName>
    <definedName name="______________________________________________________________________________________________xlnm._FilterDatabase_3">#REF!</definedName>
    <definedName name="_____________________________________________________________________________________________xlnm._FilterDatabase_1">#REF!</definedName>
    <definedName name="_____________________________________________________________________________________________xlnm._FilterDatabase_1_1">#REF!</definedName>
    <definedName name="_____________________________________________________________________________________________xlnm._FilterDatabase_2">#REF!</definedName>
    <definedName name="_____________________________________________________________________________________________xlnm._FilterDatabase_3">#REF!</definedName>
    <definedName name="____________________________________________________________________________________________xlnm._FilterDatabase_1">#REF!</definedName>
    <definedName name="____________________________________________________________________________________________xlnm._FilterDatabase_1_1">#REF!</definedName>
    <definedName name="____________________________________________________________________________________________xlnm._FilterDatabase_2">#REF!</definedName>
    <definedName name="____________________________________________________________________________________________xlnm._FilterDatabase_3">#REF!</definedName>
    <definedName name="___________________________________________________________________________________________xlnm._FilterDatabase_1">#REF!</definedName>
    <definedName name="___________________________________________________________________________________________xlnm._FilterDatabase_1_1">#REF!</definedName>
    <definedName name="___________________________________________________________________________________________xlnm._FilterDatabase_2">#REF!</definedName>
    <definedName name="___________________________________________________________________________________________xlnm._FilterDatabase_3">#REF!</definedName>
    <definedName name="__________________________________________________________________________________________xlnm._FilterDatabase_1">#REF!</definedName>
    <definedName name="__________________________________________________________________________________________xlnm._FilterDatabase_1_1">#REF!</definedName>
    <definedName name="__________________________________________________________________________________________xlnm._FilterDatabase_2">#REF!</definedName>
    <definedName name="__________________________________________________________________________________________xlnm._FilterDatabase_3">#REF!</definedName>
    <definedName name="_________________________________________________________________________________________xlnm._FilterDatabase_1">#REF!</definedName>
    <definedName name="_________________________________________________________________________________________xlnm._FilterDatabase_1_1">#REF!</definedName>
    <definedName name="_________________________________________________________________________________________xlnm._FilterDatabase_2">#REF!</definedName>
    <definedName name="_________________________________________________________________________________________xlnm._FilterDatabase_3">#REF!</definedName>
    <definedName name="________________________________________________________________________________________xlnm._FilterDatabase_1">#REF!</definedName>
    <definedName name="________________________________________________________________________________________xlnm._FilterDatabase_1_1">#REF!</definedName>
    <definedName name="________________________________________________________________________________________xlnm._FilterDatabase_2">#REF!</definedName>
    <definedName name="________________________________________________________________________________________xlnm._FilterDatabase_3">#REF!</definedName>
    <definedName name="_______________________________________________________________________________________xlnm._FilterDatabase_1">#REF!</definedName>
    <definedName name="_______________________________________________________________________________________xlnm._FilterDatabase_1_1">#REF!</definedName>
    <definedName name="_______________________________________________________________________________________xlnm._FilterDatabase_2">#REF!</definedName>
    <definedName name="_______________________________________________________________________________________xlnm._FilterDatabase_3">#REF!</definedName>
    <definedName name="______________________________________________________________________________________xlnm._FilterDatabase_1">#REF!</definedName>
    <definedName name="______________________________________________________________________________________xlnm._FilterDatabase_1_1">#REF!</definedName>
    <definedName name="______________________________________________________________________________________xlnm._FilterDatabase_2">#REF!</definedName>
    <definedName name="______________________________________________________________________________________xlnm._FilterDatabase_3">#REF!</definedName>
    <definedName name="_____________________________________________________________________________________xlnm._FilterDatabase_1">#REF!</definedName>
    <definedName name="_____________________________________________________________________________________xlnm._FilterDatabase_1_1">#REF!</definedName>
    <definedName name="_____________________________________________________________________________________xlnm._FilterDatabase_2">#REF!</definedName>
    <definedName name="_____________________________________________________________________________________xlnm._FilterDatabase_3">#REF!</definedName>
    <definedName name="____________________________________________________________________________________xlnm._FilterDatabase_1">#REF!</definedName>
    <definedName name="____________________________________________________________________________________xlnm._FilterDatabase_1_1">#REF!</definedName>
    <definedName name="____________________________________________________________________________________xlnm._FilterDatabase_2">#REF!</definedName>
    <definedName name="____________________________________________________________________________________xlnm._FilterDatabase_3">#REF!</definedName>
    <definedName name="___________________________________________________________________________________xlnm._FilterDatabase_1">#REF!</definedName>
    <definedName name="___________________________________________________________________________________xlnm._FilterDatabase_1_1">#REF!</definedName>
    <definedName name="___________________________________________________________________________________xlnm._FilterDatabase_2">#REF!</definedName>
    <definedName name="___________________________________________________________________________________xlnm._FilterDatabase_3">#REF!</definedName>
    <definedName name="__________________________________________________________________________________xlnm._FilterDatabase_1">#REF!</definedName>
    <definedName name="__________________________________________________________________________________xlnm._FilterDatabase_1_1">#REF!</definedName>
    <definedName name="__________________________________________________________________________________xlnm._FilterDatabase_2">#REF!</definedName>
    <definedName name="__________________________________________________________________________________xlnm._FilterDatabase_3">#REF!</definedName>
    <definedName name="_________________________________________________________________________________xlnm._FilterDatabase_1">#REF!</definedName>
    <definedName name="_________________________________________________________________________________xlnm._FilterDatabase_1_1">#REF!</definedName>
    <definedName name="_________________________________________________________________________________xlnm._FilterDatabase_2">#REF!</definedName>
    <definedName name="_________________________________________________________________________________xlnm._FilterDatabase_3">#REF!</definedName>
    <definedName name="________________________________________________________________________________xlnm._FilterDatabase_1">#REF!</definedName>
    <definedName name="________________________________________________________________________________xlnm._FilterDatabase_1_1">#REF!</definedName>
    <definedName name="________________________________________________________________________________xlnm._FilterDatabase_2">#REF!</definedName>
    <definedName name="________________________________________________________________________________xlnm._FilterDatabase_3">#REF!</definedName>
    <definedName name="_______________________________________________________________________________xlnm._FilterDatabase_1">#REF!</definedName>
    <definedName name="_______________________________________________________________________________xlnm._FilterDatabase_1_1">#REF!</definedName>
    <definedName name="_______________________________________________________________________________xlnm._FilterDatabase_2">#REF!</definedName>
    <definedName name="_______________________________________________________________________________xlnm._FilterDatabase_3">#REF!</definedName>
    <definedName name="______________________________________________________________________________xlnm._FilterDatabase_1">#REF!</definedName>
    <definedName name="______________________________________________________________________________xlnm._FilterDatabase_1_1">#REF!</definedName>
    <definedName name="______________________________________________________________________________xlnm._FilterDatabase_2">#REF!</definedName>
    <definedName name="______________________________________________________________________________xlnm._FilterDatabase_3">#REF!</definedName>
    <definedName name="_____________________________________________________________________________xlnm._FilterDatabase_1">#REF!</definedName>
    <definedName name="_____________________________________________________________________________xlnm._FilterDatabase_1_1">#REF!</definedName>
    <definedName name="_____________________________________________________________________________xlnm._FilterDatabase_2">#REF!</definedName>
    <definedName name="_____________________________________________________________________________xlnm._FilterDatabase_3">#REF!</definedName>
    <definedName name="____________________________________________________________________________xlnm._FilterDatabase_1">#REF!</definedName>
    <definedName name="____________________________________________________________________________xlnm._FilterDatabase_1_1">#REF!</definedName>
    <definedName name="____________________________________________________________________________xlnm._FilterDatabase_2">#REF!</definedName>
    <definedName name="____________________________________________________________________________xlnm._FilterDatabase_3">#REF!</definedName>
    <definedName name="___________________________________________________________________________xlnm._FilterDatabase_1">#REF!</definedName>
    <definedName name="___________________________________________________________________________xlnm._FilterDatabase_1_1">#REF!</definedName>
    <definedName name="___________________________________________________________________________xlnm._FilterDatabase_2">#REF!</definedName>
    <definedName name="___________________________________________________________________________xlnm._FilterDatabase_3">#REF!</definedName>
    <definedName name="__________________________________________________________________________xlnm._FilterDatabase_1">#REF!</definedName>
    <definedName name="__________________________________________________________________________xlnm._FilterDatabase_1_1">#REF!</definedName>
    <definedName name="__________________________________________________________________________xlnm._FilterDatabase_2">#REF!</definedName>
    <definedName name="__________________________________________________________________________xlnm._FilterDatabase_3">#REF!</definedName>
    <definedName name="_________________________________________________________________________xlnm._FilterDatabase_1">#REF!</definedName>
    <definedName name="_________________________________________________________________________xlnm._FilterDatabase_1_1">#REF!</definedName>
    <definedName name="_________________________________________________________________________xlnm._FilterDatabase_2">#REF!</definedName>
    <definedName name="_________________________________________________________________________xlnm._FilterDatabase_3">#REF!</definedName>
    <definedName name="________________________________________________________________________xlnm._FilterDatabase_1">#REF!</definedName>
    <definedName name="________________________________________________________________________xlnm._FilterDatabase_1_1">#REF!</definedName>
    <definedName name="________________________________________________________________________xlnm._FilterDatabase_2">#REF!</definedName>
    <definedName name="________________________________________________________________________xlnm._FilterDatabase_3">#REF!</definedName>
    <definedName name="_______________________________________________________________________xlnm._FilterDatabase_1">#REF!</definedName>
    <definedName name="_______________________________________________________________________xlnm._FilterDatabase_1_1">#REF!</definedName>
    <definedName name="_______________________________________________________________________xlnm._FilterDatabase_2">#REF!</definedName>
    <definedName name="_______________________________________________________________________xlnm._FilterDatabase_3">#REF!</definedName>
    <definedName name="______________________________________________________________________xlnm._FilterDatabase_1">#REF!</definedName>
    <definedName name="______________________________________________________________________xlnm._FilterDatabase_1_1">#REF!</definedName>
    <definedName name="______________________________________________________________________xlnm._FilterDatabase_2">#REF!</definedName>
    <definedName name="______________________________________________________________________xlnm._FilterDatabase_3">#REF!</definedName>
    <definedName name="_____________________________________________________________________xlnm._FilterDatabase_1">#REF!</definedName>
    <definedName name="_____________________________________________________________________xlnm._FilterDatabase_1_1">#REF!</definedName>
    <definedName name="_____________________________________________________________________xlnm._FilterDatabase_2">#REF!</definedName>
    <definedName name="_____________________________________________________________________xlnm._FilterDatabase_3">#REF!</definedName>
    <definedName name="____________________________________________________________________xlnm._FilterDatabase_1">#REF!</definedName>
    <definedName name="____________________________________________________________________xlnm._FilterDatabase_1_1">#REF!</definedName>
    <definedName name="____________________________________________________________________xlnm._FilterDatabase_2">#REF!</definedName>
    <definedName name="____________________________________________________________________xlnm._FilterDatabase_3">#REF!</definedName>
    <definedName name="___________________________________________________________________xlnm._FilterDatabase_1">#REF!</definedName>
    <definedName name="___________________________________________________________________xlnm._FilterDatabase_1_1">#REF!</definedName>
    <definedName name="___________________________________________________________________xlnm._FilterDatabase_2">#REF!</definedName>
    <definedName name="___________________________________________________________________xlnm._FilterDatabase_3">#REF!</definedName>
    <definedName name="__________________________________________________________________xlnm._FilterDatabase_1">#REF!</definedName>
    <definedName name="__________________________________________________________________xlnm._FilterDatabase_1_1">#REF!</definedName>
    <definedName name="__________________________________________________________________xlnm._FilterDatabase_2">#REF!</definedName>
    <definedName name="__________________________________________________________________xlnm._FilterDatabase_3">#REF!</definedName>
    <definedName name="_________________________________________________________________xlnm._FilterDatabase_1">#REF!</definedName>
    <definedName name="_________________________________________________________________xlnm._FilterDatabase_1_1">#REF!</definedName>
    <definedName name="_________________________________________________________________xlnm._FilterDatabase_2">#REF!</definedName>
    <definedName name="_________________________________________________________________xlnm._FilterDatabase_3">#REF!</definedName>
    <definedName name="________________________________________________________________xlnm._FilterDatabase_1">#REF!</definedName>
    <definedName name="________________________________________________________________xlnm._FilterDatabase_1_1">#REF!</definedName>
    <definedName name="________________________________________________________________xlnm._FilterDatabase_2">#REF!</definedName>
    <definedName name="________________________________________________________________xlnm._FilterDatabase_3">#REF!</definedName>
    <definedName name="_______________________________________________________________xlnm._FilterDatabase_1">#REF!</definedName>
    <definedName name="_______________________________________________________________xlnm._FilterDatabase_1_1">#REF!</definedName>
    <definedName name="_______________________________________________________________xlnm._FilterDatabase_2">#REF!</definedName>
    <definedName name="_______________________________________________________________xlnm._FilterDatabase_3">#REF!</definedName>
    <definedName name="______________________________________________________________xlnm._FilterDatabase_1">#REF!</definedName>
    <definedName name="______________________________________________________________xlnm._FilterDatabase_1_1">#REF!</definedName>
    <definedName name="______________________________________________________________xlnm._FilterDatabase_2">#REF!</definedName>
    <definedName name="______________________________________________________________xlnm._FilterDatabase_3">#REF!</definedName>
    <definedName name="_____________________________________________________________xlnm._FilterDatabase_1">#REF!</definedName>
    <definedName name="_____________________________________________________________xlnm._FilterDatabase_1_1">#REF!</definedName>
    <definedName name="_____________________________________________________________xlnm._FilterDatabase_2">#REF!</definedName>
    <definedName name="_____________________________________________________________xlnm._FilterDatabase_3">#REF!</definedName>
    <definedName name="____________________________________________________________xlnm._FilterDatabase_1">#REF!</definedName>
    <definedName name="____________________________________________________________xlnm._FilterDatabase_1_1">#REF!</definedName>
    <definedName name="____________________________________________________________xlnm._FilterDatabase_2">#REF!</definedName>
    <definedName name="____________________________________________________________xlnm._FilterDatabase_3">#REF!</definedName>
    <definedName name="___________________________________________________________xlnm._FilterDatabase_1">#REF!</definedName>
    <definedName name="___________________________________________________________xlnm._FilterDatabase_1_1">#REF!</definedName>
    <definedName name="___________________________________________________________xlnm._FilterDatabase_2">#REF!</definedName>
    <definedName name="___________________________________________________________xlnm._FilterDatabase_3">#REF!</definedName>
    <definedName name="__________________________________________________________xlnm._FilterDatabase_1">#REF!</definedName>
    <definedName name="__________________________________________________________xlnm._FilterDatabase_1_1">#REF!</definedName>
    <definedName name="__________________________________________________________xlnm._FilterDatabase_2">#REF!</definedName>
    <definedName name="__________________________________________________________xlnm._FilterDatabase_3">#REF!</definedName>
    <definedName name="_________________________________________________________xlnm._FilterDatabase_1">#REF!</definedName>
    <definedName name="_________________________________________________________xlnm._FilterDatabase_1_1">#REF!</definedName>
    <definedName name="_________________________________________________________xlnm._FilterDatabase_2">#REF!</definedName>
    <definedName name="_________________________________________________________xlnm._FilterDatabase_3">#REF!</definedName>
    <definedName name="________________________________________________________xlnm._FilterDatabase_1">#REF!</definedName>
    <definedName name="________________________________________________________xlnm._FilterDatabase_1_1">#REF!</definedName>
    <definedName name="________________________________________________________xlnm._FilterDatabase_2">#REF!</definedName>
    <definedName name="________________________________________________________xlnm._FilterDatabase_3">#REF!</definedName>
    <definedName name="_______________________________________________________xlnm._FilterDatabase_1">#REF!</definedName>
    <definedName name="_______________________________________________________xlnm._FilterDatabase_1_1">#REF!</definedName>
    <definedName name="_______________________________________________________xlnm._FilterDatabase_2">#REF!</definedName>
    <definedName name="_______________________________________________________xlnm._FilterDatabase_3">#REF!</definedName>
    <definedName name="______________________________________________________xlnm._FilterDatabase_1">#REF!</definedName>
    <definedName name="______________________________________________________xlnm._FilterDatabase_1_1">#REF!</definedName>
    <definedName name="______________________________________________________xlnm._FilterDatabase_2">#REF!</definedName>
    <definedName name="______________________________________________________xlnm._FilterDatabase_3">#REF!</definedName>
    <definedName name="_____________________________________________________xlnm._FilterDatabase_1">#REF!</definedName>
    <definedName name="_____________________________________________________xlnm._FilterDatabase_1_1">#REF!</definedName>
    <definedName name="_____________________________________________________xlnm._FilterDatabase_2">#REF!</definedName>
    <definedName name="_____________________________________________________xlnm._FilterDatabase_3">#REF!</definedName>
    <definedName name="____________________________________________________xlnm._FilterDatabase_1">#REF!</definedName>
    <definedName name="____________________________________________________xlnm._FilterDatabase_1_1">#REF!</definedName>
    <definedName name="____________________________________________________xlnm._FilterDatabase_2">#REF!</definedName>
    <definedName name="____________________________________________________xlnm._FilterDatabase_3">#REF!</definedName>
    <definedName name="___________________________________________________xlnm._FilterDatabase_1">#REF!</definedName>
    <definedName name="___________________________________________________xlnm._FilterDatabase_1_1">#REF!</definedName>
    <definedName name="___________________________________________________xlnm._FilterDatabase_2">#REF!</definedName>
    <definedName name="___________________________________________________xlnm._FilterDatabase_3">#REF!</definedName>
    <definedName name="__________________________________________________xlnm._FilterDatabase_1">#REF!</definedName>
    <definedName name="__________________________________________________xlnm._FilterDatabase_1_1">#REF!</definedName>
    <definedName name="__________________________________________________xlnm._FilterDatabase_2">#REF!</definedName>
    <definedName name="__________________________________________________xlnm._FilterDatabase_3">#REF!</definedName>
    <definedName name="_________________________________________________xlnm._FilterDatabase_1">#REF!</definedName>
    <definedName name="_________________________________________________xlnm._FilterDatabase_1_1">#REF!</definedName>
    <definedName name="_________________________________________________xlnm._FilterDatabase_2">#REF!</definedName>
    <definedName name="_________________________________________________xlnm._FilterDatabase_3">#REF!</definedName>
    <definedName name="________________________________________________xlnm._FilterDatabase_1">#REF!</definedName>
    <definedName name="________________________________________________xlnm._FilterDatabase_1_1">#REF!</definedName>
    <definedName name="________________________________________________xlnm._FilterDatabase_2">#REF!</definedName>
    <definedName name="________________________________________________xlnm._FilterDatabase_3">#REF!</definedName>
    <definedName name="_______________________________________________xlnm._FilterDatabase_1">#REF!</definedName>
    <definedName name="_______________________________________________xlnm._FilterDatabase_1_1">#REF!</definedName>
    <definedName name="_______________________________________________xlnm._FilterDatabase_2">#REF!</definedName>
    <definedName name="_______________________________________________xlnm._FilterDatabase_3">#REF!</definedName>
    <definedName name="______________________________________________xlnm._FilterDatabase_1">#REF!</definedName>
    <definedName name="______________________________________________xlnm._FilterDatabase_1_1">#REF!</definedName>
    <definedName name="______________________________________________xlnm._FilterDatabase_2">#REF!</definedName>
    <definedName name="______________________________________________xlnm._FilterDatabase_3">#REF!</definedName>
    <definedName name="_____________________________________________xlnm._FilterDatabase_1">#REF!</definedName>
    <definedName name="_____________________________________________xlnm._FilterDatabase_1_1">#REF!</definedName>
    <definedName name="_____________________________________________xlnm._FilterDatabase_2">#REF!</definedName>
    <definedName name="_____________________________________________xlnm._FilterDatabase_3">#REF!</definedName>
    <definedName name="____________________________________________xlnm._FilterDatabase_1">#REF!</definedName>
    <definedName name="____________________________________________xlnm._FilterDatabase_1_1">#REF!</definedName>
    <definedName name="____________________________________________xlnm._FilterDatabase_2">#REF!</definedName>
    <definedName name="____________________________________________xlnm._FilterDatabase_3">#REF!</definedName>
    <definedName name="___________________________________________xlnm._FilterDatabase_1">#REF!</definedName>
    <definedName name="___________________________________________xlnm._FilterDatabase_1_1">#REF!</definedName>
    <definedName name="___________________________________________xlnm._FilterDatabase_2">#REF!</definedName>
    <definedName name="___________________________________________xlnm._FilterDatabase_3">#REF!</definedName>
    <definedName name="__________________________________________xlnm._FilterDatabase_1">#REF!</definedName>
    <definedName name="__________________________________________xlnm._FilterDatabase_1_1">#REF!</definedName>
    <definedName name="__________________________________________xlnm._FilterDatabase_2">#REF!</definedName>
    <definedName name="__________________________________________xlnm._FilterDatabase_3">#REF!</definedName>
    <definedName name="_________________________________________xlnm._FilterDatabase_1">#REF!</definedName>
    <definedName name="_________________________________________xlnm._FilterDatabase_1_1">#REF!</definedName>
    <definedName name="_________________________________________xlnm._FilterDatabase_2">#REF!</definedName>
    <definedName name="_________________________________________xlnm._FilterDatabase_3">#REF!</definedName>
    <definedName name="________________________________________xlnm._FilterDatabase_1">#REF!</definedName>
    <definedName name="________________________________________xlnm._FilterDatabase_1_1">#REF!</definedName>
    <definedName name="________________________________________xlnm._FilterDatabase_2">#REF!</definedName>
    <definedName name="________________________________________xlnm._FilterDatabase_3">#REF!</definedName>
    <definedName name="_______________________________________xlnm._FilterDatabase_1">#REF!</definedName>
    <definedName name="_______________________________________xlnm._FilterDatabase_1_1">#REF!</definedName>
    <definedName name="_______________________________________xlnm._FilterDatabase_2">#REF!</definedName>
    <definedName name="_______________________________________xlnm._FilterDatabase_3">#REF!</definedName>
    <definedName name="______________________________________xlnm._FilterDatabase_1">#REF!</definedName>
    <definedName name="______________________________________xlnm._FilterDatabase_1_1">#REF!</definedName>
    <definedName name="______________________________________xlnm._FilterDatabase_2">#REF!</definedName>
    <definedName name="______________________________________xlnm._FilterDatabase_3">#REF!</definedName>
    <definedName name="_____________________________________xlnm._FilterDatabase_1">#REF!</definedName>
    <definedName name="_____________________________________xlnm._FilterDatabase_1_1">#REF!</definedName>
    <definedName name="_____________________________________xlnm._FilterDatabase_2">#REF!</definedName>
    <definedName name="_____________________________________xlnm._FilterDatabase_3">#REF!</definedName>
    <definedName name="____________________________________xlnm._FilterDatabase_1">#REF!</definedName>
    <definedName name="____________________________________xlnm._FilterDatabase_1_1">#REF!</definedName>
    <definedName name="____________________________________xlnm._FilterDatabase_2">#REF!</definedName>
    <definedName name="____________________________________xlnm._FilterDatabase_3">#REF!</definedName>
    <definedName name="___________________________________xlnm._FilterDatabase_1">#REF!</definedName>
    <definedName name="___________________________________xlnm._FilterDatabase_1_1">#REF!</definedName>
    <definedName name="___________________________________xlnm._FilterDatabase_2">#REF!</definedName>
    <definedName name="___________________________________xlnm._FilterDatabase_3">#REF!</definedName>
    <definedName name="__________________________________xlnm._FilterDatabase_1">#REF!</definedName>
    <definedName name="__________________________________xlnm._FilterDatabase_1_1">#REF!</definedName>
    <definedName name="__________________________________xlnm._FilterDatabase_2">#REF!</definedName>
    <definedName name="__________________________________xlnm._FilterDatabase_3">#REF!</definedName>
    <definedName name="_________________________________xlnm._FilterDatabase_1">#REF!</definedName>
    <definedName name="_________________________________xlnm._FilterDatabase_1_1">#REF!</definedName>
    <definedName name="_________________________________xlnm._FilterDatabase_2">#REF!</definedName>
    <definedName name="_________________________________xlnm._FilterDatabase_3">#REF!</definedName>
    <definedName name="________________________________xlnm._FilterDatabase_1">#REF!</definedName>
    <definedName name="________________________________xlnm._FilterDatabase_1_1">#REF!</definedName>
    <definedName name="________________________________xlnm._FilterDatabase_2">#REF!</definedName>
    <definedName name="________________________________xlnm._FilterDatabase_3">#REF!</definedName>
    <definedName name="_______________________________xlnm._FilterDatabase_1">#REF!</definedName>
    <definedName name="_______________________________xlnm._FilterDatabase_1_1">#REF!</definedName>
    <definedName name="_______________________________xlnm._FilterDatabase_2">#REF!</definedName>
    <definedName name="_______________________________xlnm._FilterDatabase_3">#REF!</definedName>
    <definedName name="______________________________xlnm._FilterDatabase_1">#REF!</definedName>
    <definedName name="______________________________xlnm._FilterDatabase_1_1">#REF!</definedName>
    <definedName name="______________________________xlnm._FilterDatabase_2">#REF!</definedName>
    <definedName name="______________________________xlnm._FilterDatabase_3">#REF!</definedName>
    <definedName name="_____________________________xlnm._FilterDatabase_1">#REF!</definedName>
    <definedName name="_____________________________xlnm._FilterDatabase_1_1">#REF!</definedName>
    <definedName name="_____________________________xlnm._FilterDatabase_2">#REF!</definedName>
    <definedName name="_____________________________xlnm._FilterDatabase_3">#REF!</definedName>
    <definedName name="____________________________xlnm._FilterDatabase_1">#REF!</definedName>
    <definedName name="____________________________xlnm._FilterDatabase_1_1">#REF!</definedName>
    <definedName name="____________________________xlnm._FilterDatabase_2">#REF!</definedName>
    <definedName name="____________________________xlnm._FilterDatabase_3">#REF!</definedName>
    <definedName name="___________________________xlnm._FilterDatabase_1">#REF!</definedName>
    <definedName name="___________________________xlnm._FilterDatabase_1_1">#REF!</definedName>
    <definedName name="___________________________xlnm._FilterDatabase_2">#REF!</definedName>
    <definedName name="___________________________xlnm._FilterDatabase_3">#REF!</definedName>
    <definedName name="__________________________xlnm._FilterDatabase_1">#REF!</definedName>
    <definedName name="__________________________xlnm._FilterDatabase_1_1">#REF!</definedName>
    <definedName name="__________________________xlnm._FilterDatabase_2">#REF!</definedName>
    <definedName name="__________________________xlnm._FilterDatabase_3">#REF!</definedName>
    <definedName name="_________________________xlnm._FilterDatabase_1">#REF!</definedName>
    <definedName name="_________________________xlnm._FilterDatabase_1_1">#REF!</definedName>
    <definedName name="_________________________xlnm._FilterDatabase_2">#REF!</definedName>
    <definedName name="_________________________xlnm._FilterDatabase_3">#REF!</definedName>
    <definedName name="________________________xlnm._FilterDatabase_1">#REF!</definedName>
    <definedName name="________________________xlnm._FilterDatabase_1_1">#REF!</definedName>
    <definedName name="________________________xlnm._FilterDatabase_2">#REF!</definedName>
    <definedName name="________________________xlnm._FilterDatabase_3">#REF!</definedName>
    <definedName name="_______________________xlnm._FilterDatabase_1">#REF!</definedName>
    <definedName name="_______________________xlnm._FilterDatabase_1_1">#REF!</definedName>
    <definedName name="_______________________xlnm._FilterDatabase_2">#REF!</definedName>
    <definedName name="_______________________xlnm._FilterDatabase_3">#REF!</definedName>
    <definedName name="______________________xlnm._FilterDatabase_1">#REF!</definedName>
    <definedName name="______________________xlnm._FilterDatabase_1_1">#REF!</definedName>
    <definedName name="______________________xlnm._FilterDatabase_2">#REF!</definedName>
    <definedName name="______________________xlnm._FilterDatabase_3">#REF!</definedName>
    <definedName name="_____________________xlnm._FilterDatabase_1">#REF!</definedName>
    <definedName name="_____________________xlnm._FilterDatabase_1_1">#REF!</definedName>
    <definedName name="_____________________xlnm._FilterDatabase_2">#REF!</definedName>
    <definedName name="_____________________xlnm._FilterDatabase_3">#REF!</definedName>
    <definedName name="____________________xlnm._FilterDatabase_1">#REF!</definedName>
    <definedName name="____________________xlnm._FilterDatabase_1_1">#REF!</definedName>
    <definedName name="____________________xlnm._FilterDatabase_2">#REF!</definedName>
    <definedName name="____________________xlnm._FilterDatabase_3">#REF!</definedName>
    <definedName name="___________________xlnm._FilterDatabase_1">#REF!</definedName>
    <definedName name="___________________xlnm._FilterDatabase_1_1">#REF!</definedName>
    <definedName name="___________________xlnm._FilterDatabase_2">#REF!</definedName>
    <definedName name="___________________xlnm._FilterDatabase_3">#REF!</definedName>
    <definedName name="__________________xlnm._FilterDatabase_1">#REF!</definedName>
    <definedName name="__________________xlnm._FilterDatabase_1_1">#REF!</definedName>
    <definedName name="__________________xlnm._FilterDatabase_2">#REF!</definedName>
    <definedName name="__________________xlnm._FilterDatabase_3">#REF!</definedName>
    <definedName name="_________________xlnm._FilterDatabase_1">#REF!</definedName>
    <definedName name="_________________xlnm._FilterDatabase_1_1">#REF!</definedName>
    <definedName name="_________________xlnm._FilterDatabase_2">#REF!</definedName>
    <definedName name="_________________xlnm._FilterDatabase_3">#REF!</definedName>
    <definedName name="________________xlnm._FilterDatabase_1">#REF!</definedName>
    <definedName name="________________xlnm._FilterDatabase_1_1">#REF!</definedName>
    <definedName name="________________xlnm._FilterDatabase_2">#REF!</definedName>
    <definedName name="________________xlnm._FilterDatabase_3">#REF!</definedName>
    <definedName name="_______________xlnm._FilterDatabase_1">#REF!</definedName>
    <definedName name="_______________xlnm._FilterDatabase_1_1">#REF!</definedName>
    <definedName name="_______________xlnm._FilterDatabase_2">#REF!</definedName>
    <definedName name="_______________xlnm._FilterDatabase_3">#REF!</definedName>
    <definedName name="______________xlnm._FilterDatabase_1">#REF!</definedName>
    <definedName name="______________xlnm._FilterDatabase_1_1">#REF!</definedName>
    <definedName name="______________xlnm._FilterDatabase_2">#REF!</definedName>
    <definedName name="______________xlnm._FilterDatabase_3">#REF!</definedName>
    <definedName name="_____________xlnm._FilterDatabase_1">#REF!</definedName>
    <definedName name="_____________xlnm._FilterDatabase_1_1">#REF!</definedName>
    <definedName name="_____________xlnm._FilterDatabase_2">#REF!</definedName>
    <definedName name="_____________xlnm._FilterDatabase_3">#REF!</definedName>
    <definedName name="____________xlnm._FilterDatabase_1">#REF!</definedName>
    <definedName name="____________xlnm._FilterDatabase_1_1">#REF!</definedName>
    <definedName name="____________xlnm._FilterDatabase_2">#REF!</definedName>
    <definedName name="____________xlnm._FilterDatabase_3">#REF!</definedName>
    <definedName name="___________xlnm._FilterDatabase_1">#REF!</definedName>
    <definedName name="___________xlnm._FilterDatabase_1_1">#REF!</definedName>
    <definedName name="___________xlnm._FilterDatabase_2">#REF!</definedName>
    <definedName name="___________xlnm._FilterDatabase_3">#REF!</definedName>
    <definedName name="__________xlnm._FilterDatabase_1">#REF!</definedName>
    <definedName name="__________xlnm._FilterDatabase_1_1">#REF!</definedName>
    <definedName name="__________xlnm._FilterDatabase_2">#REF!</definedName>
    <definedName name="__________xlnm._FilterDatabase_3">#REF!</definedName>
    <definedName name="_________xlnm._FilterDatabase_1">#REF!</definedName>
    <definedName name="_________xlnm._FilterDatabase_1_1">#REF!</definedName>
    <definedName name="_________xlnm._FilterDatabase_2">#REF!</definedName>
    <definedName name="_________xlnm._FilterDatabase_3">#REF!</definedName>
    <definedName name="________xlnm._FilterDatabase_1">#REF!</definedName>
    <definedName name="________xlnm._FilterDatabase_1_1">#REF!</definedName>
    <definedName name="________xlnm._FilterDatabase_2">#REF!</definedName>
    <definedName name="________xlnm._FilterDatabase_3">#REF!</definedName>
    <definedName name="_______xlnm._FilterDatabase_1">#REF!</definedName>
    <definedName name="_______xlnm._FilterDatabase_1_1">#REF!</definedName>
    <definedName name="_______xlnm._FilterDatabase_2">#REF!</definedName>
    <definedName name="_______xlnm._FilterDatabase_3">#REF!</definedName>
    <definedName name="______xlnm._FilterDatabase_1">#REF!</definedName>
    <definedName name="______xlnm._FilterDatabase_1_1">#REF!</definedName>
    <definedName name="______xlnm._FilterDatabase_2">#REF!</definedName>
    <definedName name="______xlnm._FilterDatabase_3">#REF!</definedName>
    <definedName name="_____xlnm._FilterDatabase_1">#REF!</definedName>
    <definedName name="_____xlnm._FilterDatabase_1_1">#REF!</definedName>
    <definedName name="_____xlnm._FilterDatabase_2">#REF!</definedName>
    <definedName name="_____xlnm._FilterDatabase_3">#REF!</definedName>
    <definedName name="____xlnm._FilterDatabase_1">#REF!</definedName>
    <definedName name="____xlnm._FilterDatabase_1_1">#REF!</definedName>
    <definedName name="____xlnm._FilterDatabase_2">#REF!</definedName>
    <definedName name="____xlnm._FilterDatabase_3">#REF!</definedName>
    <definedName name="___xlnm._FilterDatabase_1">#REF!</definedName>
    <definedName name="___xlnm._FilterDatabase_1_1">#REF!</definedName>
    <definedName name="___xlnm._FilterDatabase_2">#REF!</definedName>
    <definedName name="___xlnm._FilterDatabase_3">#REF!</definedName>
    <definedName name="__Anonymous_Sheet_DB__1">#REF!</definedName>
    <definedName name="__shared_3_0_0">#REF!</definedName>
    <definedName name="__shared_3_0_1">#REF!</definedName>
    <definedName name="__shared_3_0_2">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1Excel_BuiltIn_Print_Titles_7_1">#REF!</definedName>
    <definedName name="_2Excel_BuiltIn_Print_Titles_5_1_1">#REF!</definedName>
    <definedName name="_A100000">#REF!</definedName>
    <definedName name="_A150000">#REF!</definedName>
    <definedName name="_A150001">#REF!</definedName>
    <definedName name="_valuaddition">#REF!</definedName>
    <definedName name="aaaaa">#REF!</definedName>
    <definedName name="completed">#REF!</definedName>
    <definedName name="DivisionCode">#REF!</definedName>
    <definedName name="DivisionName">#REF!</definedName>
    <definedName name="dsnmauigfydasgnsdiotg">#REF!</definedName>
    <definedName name="EPA">#REF!</definedName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_1">#REF!</definedName>
    <definedName name="Excel_BuiltIn_Print_Titles_3_1_1_1_1_1_1">#REF!</definedName>
    <definedName name="Excel_BuiltIn_Print_Titles_3_1_1_1_1_1_1_1">#REF!</definedName>
    <definedName name="Excel_BuiltIn_Print_Titles_5">#REF!</definedName>
    <definedName name="Excel_BuiltIn_Print_Titles_5_1">#REF!</definedName>
    <definedName name="Excel_BuiltIn_Print_Titles_5_1_4">#REF!</definedName>
    <definedName name="Excel_BuiltIn_Print_Titles_5_1_5">#REF!</definedName>
    <definedName name="Excel_BuiltIn_Print_Titles_5_1_7">#REF!</definedName>
    <definedName name="Excel_BuiltIn_Print_Titles_5_4">#REF!</definedName>
    <definedName name="Excel_BuiltIn_Print_Titles_5_5">#REF!</definedName>
    <definedName name="Excel_BuiltIn_Print_Titles_6">#REF!</definedName>
    <definedName name="Excel_BuiltIn_Print_Titles_6_1">#REF!</definedName>
    <definedName name="Excel_BuiltIn_Print_Titles_6_1_1">#REF!</definedName>
    <definedName name="Excel_BuiltIn_Print_Titles_6_1_1_1">#REF!</definedName>
    <definedName name="Excel_BuiltIn_Print_Titles_6_1_1_2">#REF!</definedName>
    <definedName name="Excel_BuiltIn_Print_Titles_6_1_1_3">#REF!</definedName>
    <definedName name="Excel_BuiltIn_Print_Titles_6_1_1_5">#REF!</definedName>
    <definedName name="Excel_BuiltIn_Print_Titles_6_1_2">#REF!</definedName>
    <definedName name="Excel_BuiltIn_Print_Titles_6_1_3">#REF!</definedName>
    <definedName name="Excel_BuiltIn_Print_Titles_6_1_5">#REF!</definedName>
    <definedName name="Excel_BuiltIn_Print_Titles_6_2">#REF!</definedName>
    <definedName name="Excel_BuiltIn_Print_Titles_6_3">#REF!</definedName>
    <definedName name="Excel_BuiltIn_Print_Titles_6_5">#REF!</definedName>
    <definedName name="Excel_BuiltIn_Print_Titles_7">#REF!</definedName>
    <definedName name="Excel_BuiltIn_Print_Titles_7_1">#REF!</definedName>
    <definedName name="Excel_BuiltIn_Print_Titles_7_1_4">#REF!</definedName>
    <definedName name="Excel_BuiltIn_Print_Titles_7_1_5">#REF!</definedName>
    <definedName name="Excel_BuiltIn_Print_Titles_7_4">#REF!</definedName>
    <definedName name="Excel_BuiltIn_Print_Titles_7_5">#REF!</definedName>
    <definedName name="Excel_BuiltIn_Print_Titles_8">#REF!</definedName>
    <definedName name="Excel_BuiltIn_Print_Titles_8_1">#REF!</definedName>
    <definedName name="Excel_BuiltIn_Print_Titles_8_1_4">#REF!</definedName>
    <definedName name="Excel_BuiltIn_Print_Titles_8_1_5">#REF!</definedName>
    <definedName name="Excel_BuiltIn_Print_Titles_8_1_9">#REF!</definedName>
    <definedName name="Excel_BuiltIn_Print_Titles_8_1_9_4">#REF!</definedName>
    <definedName name="Excel_BuiltIn_Print_Titles_8_1_9_5">#REF!</definedName>
    <definedName name="hnfsghihngf">#REF!</definedName>
    <definedName name="ImpleCode">#REF!</definedName>
    <definedName name="MC_Sl_No">#REF!</definedName>
    <definedName name="Millet">#REF!</definedName>
    <definedName name="NameOfMachinery">#REF!</definedName>
    <definedName name="PMFBY">#REF!</definedName>
    <definedName name="_xlnm.Print_Area" localSheetId="18">'Ariyalur'!$A$1:$H$6</definedName>
    <definedName name="_xlnm.Print_Area" localSheetId="37">'Clu 12 kharif abstract'!$A$1:$F$17</definedName>
    <definedName name="_xlnm.Print_Area" localSheetId="29">'Clu 1X kharif abstract'!$A$1:$E$17</definedName>
    <definedName name="_xlnm.Print_Area" localSheetId="9">'Clu 4 kharif abstract'!$A$1:$H$17</definedName>
    <definedName name="_xlnm.Print_Area" localSheetId="5">'Clu III Kharif Abstract'!$A$1:$F$17</definedName>
    <definedName name="_xlnm.Print_Area" localSheetId="13">'Clu V Kharif Abstract'!$A$1:$F$17</definedName>
    <definedName name="_xlnm.Print_Area" localSheetId="31">'Clu X Kharif Abstract'!$A$1:$E$17</definedName>
    <definedName name="_xlnm.Print_Area" localSheetId="33">'Clu XI Kharif Abstract'!$A$1:$G$17</definedName>
    <definedName name="_xlnm.Print_Area" localSheetId="43">'Clu XIV Kharif Abstract'!$A$1:$F$17</definedName>
    <definedName name="_xlnm.Print_Area" localSheetId="19">'Coimbatore'!$A$1:$G$77</definedName>
    <definedName name="_xlnm.Print_Area" localSheetId="42">'Cuddalore'!$A$1:$H$157</definedName>
    <definedName name="_xlnm.Print_Area" localSheetId="25">'Dharmapuri'!$A$1:$H$59</definedName>
    <definedName name="_xlnm.Print_Area" localSheetId="39">'Dindigul'!$A$1:$H$32</definedName>
    <definedName name="_xlnm.Print_Area" localSheetId="32">'Erode Kharif'!$A$1:$G$110</definedName>
    <definedName name="_xlnm.Print_Area" localSheetId="36">'Kanniyakumari'!$A$1:$H$41</definedName>
    <definedName name="_xlnm.Print_Area" localSheetId="24">'Karur'!$A$1:$G$24</definedName>
    <definedName name="_xlnm.Print_Area" localSheetId="11">'Krishnagiri'!$A$1:$H$35</definedName>
    <definedName name="_xlnm.Print_Area" localSheetId="14">'Madurai'!$A$1:$G$36</definedName>
    <definedName name="_xlnm.Print_Area" localSheetId="3">'Perambalur'!$A$1:$G$23</definedName>
    <definedName name="_xlnm.Print_Area" localSheetId="28">'Salem'!$A$1:$G$61</definedName>
    <definedName name="_xlnm.Print_Area" localSheetId="22">'Sivagangai'!$A$1:$H$14</definedName>
    <definedName name="_xlnm.Print_Area" localSheetId="4">'Thanjavur I'!$A$1:$H$10</definedName>
    <definedName name="_xlnm.Print_Area" localSheetId="34">'Thanjavur II'!$A$1:$F$16</definedName>
    <definedName name="_xlnm.Print_Area" localSheetId="10">'The Nilgiris'!$A$1:$H$37</definedName>
    <definedName name="_xlnm.Print_Area" localSheetId="8">'THENI'!$A$1:$G$54</definedName>
    <definedName name="_xlnm.Print_Area" localSheetId="6">'Tiruchirapalli'!$A$1:$H$45</definedName>
    <definedName name="_xlnm.Print_Area" localSheetId="16">'Tirunelveli'!$A$1:$H$24</definedName>
    <definedName name="_xlnm.Print_Area" localSheetId="12">'Tiruppur'!$A$1:$F$45</definedName>
    <definedName name="_xlnm.Print_Area" localSheetId="38">'Tiruvannamalai'!$A$1:$F$3</definedName>
    <definedName name="_xlnm.Print_Area" localSheetId="15">'Villupuram'!$A$1:$H$14</definedName>
    <definedName name="_xlnm.Print_Area" localSheetId="44">'VIRUDHUNAGAR'!$A$1:$G$7</definedName>
    <definedName name="Print_Area_1">#REF!</definedName>
    <definedName name="Print_Area_4">#REF!</definedName>
    <definedName name="_xlnm.Print_Titles" localSheetId="18">'Ariyalur'!$1:$1</definedName>
    <definedName name="_xlnm.Print_Titles" localSheetId="19">'Coimbatore'!$1:$1</definedName>
    <definedName name="_xlnm.Print_Titles" localSheetId="42">'Cuddalore'!$1:$1</definedName>
    <definedName name="_xlnm.Print_Titles" localSheetId="24">'Karur'!$1:$1</definedName>
    <definedName name="_xlnm.Print_Titles" localSheetId="11">'Krishnagiri'!$1:$1</definedName>
    <definedName name="_xlnm.Print_Titles" localSheetId="3">'Perambalur'!$1:$1</definedName>
    <definedName name="_xlnm.Print_Titles" localSheetId="28">'Salem'!$1:$1</definedName>
    <definedName name="_xlnm.Print_Titles" localSheetId="8">'THENI'!$1:$1</definedName>
    <definedName name="_xlnm.Print_Titles" localSheetId="7">'Thoothukudi'!$1:$1</definedName>
    <definedName name="rad">#REF!</definedName>
    <definedName name="SubDivisionCode">#REF!</definedName>
    <definedName name="SubDivisionName">#REF!</definedName>
    <definedName name="WHS">#REF!</definedName>
    <definedName name="WkRpr">#REF!</definedName>
    <definedName name="xfhbxfhfxyg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<sst xmlns="http://schemas.openxmlformats.org/spreadsheetml/2006/main" count="5142" uniqueCount="949">
  <si>
    <t>S. No</t>
  </si>
  <si>
    <t>Crops</t>
  </si>
  <si>
    <t>Erode</t>
  </si>
  <si>
    <t>Mayiladuthurai</t>
  </si>
  <si>
    <t>Total</t>
  </si>
  <si>
    <t xml:space="preserve"> Horticulture Crops</t>
  </si>
  <si>
    <t>Banana</t>
  </si>
  <si>
    <t>Tapioca</t>
  </si>
  <si>
    <t>Onion</t>
  </si>
  <si>
    <t>Potato</t>
  </si>
  <si>
    <t>Turmeric</t>
  </si>
  <si>
    <t>Red Chillies</t>
  </si>
  <si>
    <t>Tomato</t>
  </si>
  <si>
    <t>Bhendi</t>
  </si>
  <si>
    <t>Brinjal</t>
  </si>
  <si>
    <t>Cabbage</t>
  </si>
  <si>
    <t>Carrot</t>
  </si>
  <si>
    <t>Garlic</t>
  </si>
  <si>
    <t>Ginger</t>
  </si>
  <si>
    <t xml:space="preserve">Total </t>
  </si>
  <si>
    <t>S.
 No</t>
  </si>
  <si>
    <t>Name of the crop</t>
  </si>
  <si>
    <t>District</t>
  </si>
  <si>
    <t>Block</t>
  </si>
  <si>
    <t xml:space="preserve">Firka </t>
  </si>
  <si>
    <t>Firka GOI Code</t>
  </si>
  <si>
    <t xml:space="preserve">Area sown for the previous season (ha) </t>
  </si>
  <si>
    <t>Ammapettai</t>
  </si>
  <si>
    <t>Kurichi</t>
  </si>
  <si>
    <t>Anthiyur</t>
  </si>
  <si>
    <t>Athani</t>
  </si>
  <si>
    <t>Bhavani</t>
  </si>
  <si>
    <t>Kavandapadi</t>
  </si>
  <si>
    <t>Bhavanisagar</t>
  </si>
  <si>
    <t>Chennimalai</t>
  </si>
  <si>
    <t>Vellode</t>
  </si>
  <si>
    <t>Erode west</t>
  </si>
  <si>
    <t>Erode north</t>
  </si>
  <si>
    <t>Gobi</t>
  </si>
  <si>
    <t>Kugalur</t>
  </si>
  <si>
    <t>Siruvalur</t>
  </si>
  <si>
    <t>Kasipalayam</t>
  </si>
  <si>
    <t>Kodumudi</t>
  </si>
  <si>
    <t>Kilampadi</t>
  </si>
  <si>
    <t>Sivagri</t>
  </si>
  <si>
    <t>Modakurichi</t>
  </si>
  <si>
    <t>Arachalur</t>
  </si>
  <si>
    <t>Avalpoondurai</t>
  </si>
  <si>
    <t>Nambiyur</t>
  </si>
  <si>
    <t>Elathur</t>
  </si>
  <si>
    <t>Perundurai</t>
  </si>
  <si>
    <t>Kanjikoil</t>
  </si>
  <si>
    <t>Thingalur</t>
  </si>
  <si>
    <t>Sathyamangalam</t>
  </si>
  <si>
    <t>Arasur</t>
  </si>
  <si>
    <t>Guthiyalathur</t>
  </si>
  <si>
    <t>T.N.Palayam</t>
  </si>
  <si>
    <t>Vaniputhur</t>
  </si>
  <si>
    <t>Thalavady</t>
  </si>
  <si>
    <t>Barugur</t>
  </si>
  <si>
    <t>Vemandampalayam</t>
  </si>
  <si>
    <t>1005.45(Irrigated-40.85&amp;Unirrigated-964.6)</t>
  </si>
  <si>
    <t>Punjai Puliampatti</t>
  </si>
  <si>
    <t>Erode North</t>
  </si>
  <si>
    <t>Sathyamanagalam</t>
  </si>
  <si>
    <t>Coimbatore</t>
  </si>
  <si>
    <t>Thanjavur I</t>
  </si>
  <si>
    <t>S.No</t>
  </si>
  <si>
    <t xml:space="preserve">Crop </t>
  </si>
  <si>
    <t xml:space="preserve">Block </t>
  </si>
  <si>
    <t>Firka GOI code</t>
  </si>
  <si>
    <t>Previous year area sown details(Ha)</t>
  </si>
  <si>
    <t>Anaimalai</t>
  </si>
  <si>
    <t>Marchinaicken palayam</t>
  </si>
  <si>
    <t>Annur</t>
  </si>
  <si>
    <t>Annur South</t>
  </si>
  <si>
    <t>Annur North</t>
  </si>
  <si>
    <t>Karamadai</t>
  </si>
  <si>
    <t>Mettupalayam</t>
  </si>
  <si>
    <t>Kinathukadavu</t>
  </si>
  <si>
    <t>Kovil Palayam</t>
  </si>
  <si>
    <t>Vadachitur</t>
  </si>
  <si>
    <t>Madukkarai</t>
  </si>
  <si>
    <t>Thirumalayampalayam</t>
  </si>
  <si>
    <t>Ottakalmandapam</t>
  </si>
  <si>
    <t>Periyanaickenpalayam</t>
  </si>
  <si>
    <t>Thudiyalur</t>
  </si>
  <si>
    <t>Pollachi South</t>
  </si>
  <si>
    <t>SS Kulam</t>
  </si>
  <si>
    <t>Saravanampatty</t>
  </si>
  <si>
    <t>Thondamuthur</t>
  </si>
  <si>
    <t>Alandurai</t>
  </si>
  <si>
    <t>Madampatti</t>
  </si>
  <si>
    <t>Vadavalli</t>
  </si>
  <si>
    <t>Sulthanpet</t>
  </si>
  <si>
    <t>Varapatti</t>
  </si>
  <si>
    <t>Selakkarichel</t>
  </si>
  <si>
    <t>Sulur</t>
  </si>
  <si>
    <t>Karumathampatti</t>
  </si>
  <si>
    <t>sulur</t>
  </si>
  <si>
    <t>Pollachi North</t>
  </si>
  <si>
    <t>Ramapattinam</t>
  </si>
  <si>
    <t>Periya Negamam</t>
  </si>
  <si>
    <t>Madampatty</t>
  </si>
  <si>
    <t>Ramapatinam</t>
  </si>
  <si>
    <t>Pollachi(North)</t>
  </si>
  <si>
    <t>S.S.Kulam</t>
  </si>
  <si>
    <t>Kolarpatti</t>
  </si>
  <si>
    <t>Vadasithur</t>
  </si>
  <si>
    <t>Kovilpalayam</t>
  </si>
  <si>
    <t>Periyanegamam</t>
  </si>
  <si>
    <t>Pollachi(South)</t>
  </si>
  <si>
    <t>P.N.Palayam</t>
  </si>
  <si>
    <t>Firka</t>
  </si>
  <si>
    <t>Firka GOI code (6 digits)</t>
  </si>
  <si>
    <t xml:space="preserve">DES code (13 digits) </t>
  </si>
  <si>
    <t>Thanjavur</t>
  </si>
  <si>
    <t>Nanjikottai</t>
  </si>
  <si>
    <t>1602013016013</t>
  </si>
  <si>
    <t>Vallam</t>
  </si>
  <si>
    <t>1607011044012</t>
  </si>
  <si>
    <t>Ramapuram</t>
  </si>
  <si>
    <t>1607011044007</t>
  </si>
  <si>
    <t>Thiruvaiyaru</t>
  </si>
  <si>
    <t>Naducauvery</t>
  </si>
  <si>
    <t>1607011014009</t>
  </si>
  <si>
    <t xml:space="preserve">Thiruvaiyaru </t>
  </si>
  <si>
    <t>1607011024005</t>
  </si>
  <si>
    <t>Kandiyur</t>
  </si>
  <si>
    <t>1607011024009</t>
  </si>
  <si>
    <t>Papanasam</t>
  </si>
  <si>
    <t>Ayyampettai</t>
  </si>
  <si>
    <t>Kabisthalam</t>
  </si>
  <si>
    <t>Peravurani</t>
  </si>
  <si>
    <t>Avanam</t>
  </si>
  <si>
    <t>Tiruchirapalli</t>
  </si>
  <si>
    <t>Tirupathur</t>
  </si>
  <si>
    <t>Thoothukudi</t>
  </si>
  <si>
    <t>Crop</t>
  </si>
  <si>
    <t>Firka DES code</t>
  </si>
  <si>
    <t>BANANA</t>
  </si>
  <si>
    <t>Alwarthirunagari</t>
  </si>
  <si>
    <t>alwarthirunagari</t>
  </si>
  <si>
    <t>628573</t>
  </si>
  <si>
    <t>authour</t>
  </si>
  <si>
    <t>628625</t>
  </si>
  <si>
    <t>Tiruchendur</t>
  </si>
  <si>
    <t>arumugamangalam</t>
  </si>
  <si>
    <t>628618</t>
  </si>
  <si>
    <t>srivenkateswarapuram</t>
  </si>
  <si>
    <t>629349</t>
  </si>
  <si>
    <t>Karungulam</t>
  </si>
  <si>
    <t>vallanadu</t>
  </si>
  <si>
    <t>629546</t>
  </si>
  <si>
    <t>seidhunganallur</t>
  </si>
  <si>
    <t>629309</t>
  </si>
  <si>
    <t>Deivaseyalpuram</t>
  </si>
  <si>
    <t>628682</t>
  </si>
  <si>
    <t>udankudi</t>
  </si>
  <si>
    <t>udangudi</t>
  </si>
  <si>
    <t>629494</t>
  </si>
  <si>
    <t>Ottapidaram</t>
  </si>
  <si>
    <t>ottapidaram</t>
  </si>
  <si>
    <t>629114</t>
  </si>
  <si>
    <t>pasuvanthanai</t>
  </si>
  <si>
    <t>629171</t>
  </si>
  <si>
    <t>parivallikottai</t>
  </si>
  <si>
    <t>629168</t>
  </si>
  <si>
    <t>Kayathar</t>
  </si>
  <si>
    <t xml:space="preserve">Kamanayakanpatti  </t>
  </si>
  <si>
    <t>628782</t>
  </si>
  <si>
    <t>kayathar</t>
  </si>
  <si>
    <t>628840</t>
  </si>
  <si>
    <t>cholopuram</t>
  </si>
  <si>
    <t>629670</t>
  </si>
  <si>
    <t>kalugumalai</t>
  </si>
  <si>
    <t>628781</t>
  </si>
  <si>
    <t xml:space="preserve"> Chettikurichi</t>
  </si>
  <si>
    <t>629759</t>
  </si>
  <si>
    <t>629478</t>
  </si>
  <si>
    <t>Srivaigundam</t>
  </si>
  <si>
    <t>629348</t>
  </si>
  <si>
    <t>perungulam</t>
  </si>
  <si>
    <t>629690</t>
  </si>
  <si>
    <t>Satankulam</t>
  </si>
  <si>
    <t>sathankulam</t>
  </si>
  <si>
    <t>629284</t>
  </si>
  <si>
    <t>Pallakurichi</t>
  </si>
  <si>
    <t>pudukottai</t>
  </si>
  <si>
    <t>629222</t>
  </si>
  <si>
    <t>mudivaithanendal</t>
  </si>
  <si>
    <t>629028</t>
  </si>
  <si>
    <t>thoothukudi</t>
  </si>
  <si>
    <t>629462</t>
  </si>
  <si>
    <t>keelathattaparai</t>
  </si>
  <si>
    <t>628847</t>
  </si>
  <si>
    <t>BHENDI</t>
  </si>
  <si>
    <t>Chettikurichi</t>
  </si>
  <si>
    <t>.36.08</t>
  </si>
  <si>
    <t>maniyachi</t>
  </si>
  <si>
    <t>628979</t>
  </si>
  <si>
    <t>kadambur</t>
  </si>
  <si>
    <t>628751</t>
  </si>
  <si>
    <t>kamanaickanpatti</t>
  </si>
  <si>
    <t>ONION</t>
  </si>
  <si>
    <t>S.No.</t>
  </si>
  <si>
    <t>Uppiliyapuram</t>
  </si>
  <si>
    <t>Koppampatti</t>
  </si>
  <si>
    <t>Thathaiyangarpettai</t>
  </si>
  <si>
    <t>Thumbalam</t>
  </si>
  <si>
    <t>Valaieduppu</t>
  </si>
  <si>
    <t>Mannachanallur</t>
  </si>
  <si>
    <t>Kariyamanickam</t>
  </si>
  <si>
    <t>Musiri</t>
  </si>
  <si>
    <t>Pulivalam</t>
  </si>
  <si>
    <t>Pullambadi</t>
  </si>
  <si>
    <t>Peruvalpur</t>
  </si>
  <si>
    <t>Thottiyam</t>
  </si>
  <si>
    <t>Elurpatty</t>
  </si>
  <si>
    <t>Thuraiyur</t>
  </si>
  <si>
    <t>Sengattuppatti</t>
  </si>
  <si>
    <t>Eragudi</t>
  </si>
  <si>
    <t>Sirugambur</t>
  </si>
  <si>
    <t>Aamoor</t>
  </si>
  <si>
    <t xml:space="preserve">Pulivalam </t>
  </si>
  <si>
    <t>Vaiyampatti</t>
  </si>
  <si>
    <t>V.Periyapatti</t>
  </si>
  <si>
    <t>Kannanur</t>
  </si>
  <si>
    <t>Andanallur</t>
  </si>
  <si>
    <t>Kulumani</t>
  </si>
  <si>
    <t>Srirangam</t>
  </si>
  <si>
    <t>Lalgudi</t>
  </si>
  <si>
    <t>Anbil</t>
  </si>
  <si>
    <t>Valadi</t>
  </si>
  <si>
    <t>Manikandam</t>
  </si>
  <si>
    <t>Somarasanpettai</t>
  </si>
  <si>
    <t xml:space="preserve">Musiri </t>
  </si>
  <si>
    <t>Kattuputhur</t>
  </si>
  <si>
    <t>Tiruverumbur</t>
  </si>
  <si>
    <t>Vengur</t>
  </si>
  <si>
    <t>Andiyappanur</t>
  </si>
  <si>
    <t>628590</t>
  </si>
  <si>
    <t>629485</t>
  </si>
  <si>
    <t>Kandhili</t>
  </si>
  <si>
    <t>628794</t>
  </si>
  <si>
    <t>Koratti</t>
  </si>
  <si>
    <t>628887</t>
  </si>
  <si>
    <t>Natrampalli</t>
  </si>
  <si>
    <t>629083</t>
  </si>
  <si>
    <t>Alangayam</t>
  </si>
  <si>
    <t>628564</t>
  </si>
  <si>
    <t>Madhanur</t>
  </si>
  <si>
    <t>628942</t>
  </si>
  <si>
    <t xml:space="preserve">Krishnagiri </t>
  </si>
  <si>
    <t>Tirupur</t>
  </si>
  <si>
    <t xml:space="preserve">Firka GOI Code </t>
  </si>
  <si>
    <t xml:space="preserve">Area sown for the previous season (Ha) </t>
  </si>
  <si>
    <t xml:space="preserve">DES Firka Code </t>
  </si>
  <si>
    <t>Krishnagiri</t>
  </si>
  <si>
    <t>Veppanapalli</t>
  </si>
  <si>
    <t>Guruparapalli</t>
  </si>
  <si>
    <t>628731</t>
  </si>
  <si>
    <t>Kaveripatinam</t>
  </si>
  <si>
    <t>Kaveripattinam</t>
  </si>
  <si>
    <t>Barur</t>
  </si>
  <si>
    <t>Shoolagiri</t>
  </si>
  <si>
    <t>Uddanapalli</t>
  </si>
  <si>
    <t>Hosur</t>
  </si>
  <si>
    <t>Bagalur</t>
  </si>
  <si>
    <t>Mathigiri</t>
  </si>
  <si>
    <t>Kelamangalam</t>
  </si>
  <si>
    <t>Mathur</t>
  </si>
  <si>
    <t>Kallavi</t>
  </si>
  <si>
    <t>Denkanikottai</t>
  </si>
  <si>
    <t>Rayakottai</t>
  </si>
  <si>
    <t>Thally</t>
  </si>
  <si>
    <t>Anchetti</t>
  </si>
  <si>
    <t>Andevanapalli</t>
  </si>
  <si>
    <t>Kakkadasam</t>
  </si>
  <si>
    <t>Alapatti</t>
  </si>
  <si>
    <t>Berigai</t>
  </si>
  <si>
    <t>Uthanapalli</t>
  </si>
  <si>
    <t>Uthangarai</t>
  </si>
  <si>
    <t>Singarapettai</t>
  </si>
  <si>
    <t>Denkanikotta</t>
  </si>
  <si>
    <t xml:space="preserve">Avinashi </t>
  </si>
  <si>
    <t xml:space="preserve">Avinashi East </t>
  </si>
  <si>
    <t>Avinashi</t>
  </si>
  <si>
    <t>Avinashi West</t>
  </si>
  <si>
    <t xml:space="preserve">Cheyur </t>
  </si>
  <si>
    <t>Gudimangalam</t>
  </si>
  <si>
    <t>Pedappampatti</t>
  </si>
  <si>
    <t>Palladam</t>
  </si>
  <si>
    <t xml:space="preserve">Samalapuram </t>
  </si>
  <si>
    <t>Pongalur</t>
  </si>
  <si>
    <t>Perumanallur</t>
  </si>
  <si>
    <t xml:space="preserve">Uthukuli </t>
  </si>
  <si>
    <t>Kunnathur</t>
  </si>
  <si>
    <t>Kangayam</t>
  </si>
  <si>
    <t>Nathakadaiyur</t>
  </si>
  <si>
    <t xml:space="preserve">Onion </t>
  </si>
  <si>
    <t>Dharapuram</t>
  </si>
  <si>
    <t xml:space="preserve">Ponnapuram </t>
  </si>
  <si>
    <t>Kundadam</t>
  </si>
  <si>
    <t>Madathukulam</t>
  </si>
  <si>
    <t>Thungavi</t>
  </si>
  <si>
    <t>Mulanur</t>
  </si>
  <si>
    <t>South Avinashipalayam</t>
  </si>
  <si>
    <t xml:space="preserve">Tirupur </t>
  </si>
  <si>
    <t>Nallur</t>
  </si>
  <si>
    <t>Tirupur South</t>
  </si>
  <si>
    <t>Udumalpet</t>
  </si>
  <si>
    <t>Kuruchikottai</t>
  </si>
  <si>
    <t>Valavadi</t>
  </si>
  <si>
    <t xml:space="preserve">Turmeric </t>
  </si>
  <si>
    <t>Pudukkottai I</t>
  </si>
  <si>
    <t>Madurai</t>
  </si>
  <si>
    <t>Villupuram</t>
  </si>
  <si>
    <t>BLOCK</t>
  </si>
  <si>
    <t xml:space="preserve"> FIRKA Name</t>
  </si>
  <si>
    <t xml:space="preserve">Firka code </t>
  </si>
  <si>
    <t>Madurai East</t>
  </si>
  <si>
    <t>Kallanthiri</t>
  </si>
  <si>
    <t>Appanthirupathi</t>
  </si>
  <si>
    <t>Arumbanaur</t>
  </si>
  <si>
    <t>Othakadai</t>
  </si>
  <si>
    <t>Rajakoor</t>
  </si>
  <si>
    <t>Sakkimangalam</t>
  </si>
  <si>
    <t>Madurai West</t>
  </si>
  <si>
    <t>Chatrapatti</t>
  </si>
  <si>
    <t>Koolapandi</t>
  </si>
  <si>
    <t>Samayanallur</t>
  </si>
  <si>
    <t>Kulamangalam</t>
  </si>
  <si>
    <t>Melur</t>
  </si>
  <si>
    <t>A.Vallalapatti</t>
  </si>
  <si>
    <t>Vellalur</t>
  </si>
  <si>
    <t>Keelavalavu</t>
  </si>
  <si>
    <t>Thiruvadavur</t>
  </si>
  <si>
    <t>Kottampatti</t>
  </si>
  <si>
    <t>Melavalavu</t>
  </si>
  <si>
    <t>Karungalakudi</t>
  </si>
  <si>
    <t>Alanganallur</t>
  </si>
  <si>
    <t>Thanichiyam</t>
  </si>
  <si>
    <t>Palamedu</t>
  </si>
  <si>
    <t>Muduvarpatti</t>
  </si>
  <si>
    <t>Vadipatti</t>
  </si>
  <si>
    <t>Thenkarai</t>
  </si>
  <si>
    <t>Sholavanthan</t>
  </si>
  <si>
    <t>Neerathan</t>
  </si>
  <si>
    <t>Kallikudi</t>
  </si>
  <si>
    <t>Sivarakottai</t>
  </si>
  <si>
    <t>Kurayur</t>
  </si>
  <si>
    <t>Palmedu</t>
  </si>
  <si>
    <t>T.Kallupatti</t>
  </si>
  <si>
    <t>Peraiyur</t>
  </si>
  <si>
    <t>Sedapatti</t>
  </si>
  <si>
    <t>Elumalai</t>
  </si>
  <si>
    <t>Athipatti</t>
  </si>
  <si>
    <t>Tirumangalam</t>
  </si>
  <si>
    <t>Kokkulam</t>
  </si>
  <si>
    <t xml:space="preserve">DES code </t>
  </si>
  <si>
    <t>Kandamangalam</t>
  </si>
  <si>
    <t>Sithalampattu</t>
  </si>
  <si>
    <t>Thiruvennainallur</t>
  </si>
  <si>
    <t>Kanai</t>
  </si>
  <si>
    <t>Mugaiyur</t>
  </si>
  <si>
    <t>Arakandanallur</t>
  </si>
  <si>
    <t>Vikravandi</t>
  </si>
  <si>
    <t xml:space="preserve">Tapioca </t>
  </si>
  <si>
    <t>Vanur</t>
  </si>
  <si>
    <t>Nemili</t>
  </si>
  <si>
    <t>Uppuvellore</t>
  </si>
  <si>
    <t>Ariyalur</t>
  </si>
  <si>
    <t>Perambalur</t>
  </si>
  <si>
    <t>Thiruvallur</t>
  </si>
  <si>
    <t xml:space="preserve">DES code for Firka </t>
  </si>
  <si>
    <t>Nagamangalam</t>
  </si>
  <si>
    <t>Thirumanur</t>
  </si>
  <si>
    <t>Keelapalur</t>
  </si>
  <si>
    <t>Andimadan</t>
  </si>
  <si>
    <t>Andimadam</t>
  </si>
  <si>
    <t xml:space="preserve">FIRKA GOI Code </t>
  </si>
  <si>
    <t>veppanthattai</t>
  </si>
  <si>
    <t>Vengalam</t>
  </si>
  <si>
    <t>629587</t>
  </si>
  <si>
    <t>Kurumbalur</t>
  </si>
  <si>
    <t>628926</t>
  </si>
  <si>
    <t>629179</t>
  </si>
  <si>
    <t>Alathur</t>
  </si>
  <si>
    <t>Kolakanatham</t>
  </si>
  <si>
    <t>628875</t>
  </si>
  <si>
    <t>Chettikulam</t>
  </si>
  <si>
    <t>628665</t>
  </si>
  <si>
    <t>Vallikandapuram</t>
  </si>
  <si>
    <t>629548</t>
  </si>
  <si>
    <t>veppur</t>
  </si>
  <si>
    <t>Keelapuliyur</t>
  </si>
  <si>
    <t>628845</t>
  </si>
  <si>
    <t>Koothur</t>
  </si>
  <si>
    <t>629732</t>
  </si>
  <si>
    <t>Pasumbalur</t>
  </si>
  <si>
    <t>629170</t>
  </si>
  <si>
    <t>Varagur</t>
  </si>
  <si>
    <t>629558</t>
  </si>
  <si>
    <t>Firka GOI  code</t>
  </si>
  <si>
    <t>Velliyur</t>
  </si>
  <si>
    <t>Sholavaram</t>
  </si>
  <si>
    <t>Arani</t>
  </si>
  <si>
    <t>Nayur</t>
  </si>
  <si>
    <t>Ellapuram</t>
  </si>
  <si>
    <t>Periyapalayam</t>
  </si>
  <si>
    <t>Kannigaipair</t>
  </si>
  <si>
    <t>Pallipattu</t>
  </si>
  <si>
    <t>Pothattur Pettai</t>
  </si>
  <si>
    <t>Puzhal</t>
  </si>
  <si>
    <t>Manali</t>
  </si>
  <si>
    <t>POONDI</t>
  </si>
  <si>
    <t>PANDUR</t>
  </si>
  <si>
    <t>SHOLAVARAM</t>
  </si>
  <si>
    <t>ARANI</t>
  </si>
  <si>
    <t>FIRKA GOI code       (6 digits)</t>
  </si>
  <si>
    <t>Tirunelveli</t>
  </si>
  <si>
    <t>Cheranmahadevi</t>
  </si>
  <si>
    <t>Melaseval</t>
  </si>
  <si>
    <t>Singampatti</t>
  </si>
  <si>
    <t>Ambasamudram</t>
  </si>
  <si>
    <t>Kalakad</t>
  </si>
  <si>
    <t>Eruvadi</t>
  </si>
  <si>
    <t>Valliyur</t>
  </si>
  <si>
    <t>Panagudi</t>
  </si>
  <si>
    <t>Pazhavoor</t>
  </si>
  <si>
    <t>Levinjipuram</t>
  </si>
  <si>
    <t>Manur</t>
  </si>
  <si>
    <t>Thalaiyuthu</t>
  </si>
  <si>
    <t>Madhavakurichi</t>
  </si>
  <si>
    <t>Palayamkottai</t>
  </si>
  <si>
    <t>Sivanthipatti</t>
  </si>
  <si>
    <t>Muneerpallam</t>
  </si>
  <si>
    <t>Nanguneri</t>
  </si>
  <si>
    <t>Poolam</t>
  </si>
  <si>
    <t>Moolakartaipatti</t>
  </si>
  <si>
    <t>Melapattam</t>
  </si>
  <si>
    <t>Vijayanarayanam</t>
  </si>
  <si>
    <t>Pappakudi</t>
  </si>
  <si>
    <t>Mukkoodal</t>
  </si>
  <si>
    <t>Sivagangai</t>
  </si>
  <si>
    <t>Kallakurichi</t>
  </si>
  <si>
    <t>Karur</t>
  </si>
  <si>
    <t>Kanniyakumari</t>
  </si>
  <si>
    <t>S.
No</t>
  </si>
  <si>
    <t>Firka to be Notified</t>
  </si>
  <si>
    <t>FIRKA GOI Code
 (6 digits)</t>
  </si>
  <si>
    <t>DES Code</t>
  </si>
  <si>
    <t>Devakottai</t>
  </si>
  <si>
    <t>Puliyal</t>
  </si>
  <si>
    <t>629231</t>
  </si>
  <si>
    <t>Sarugani</t>
  </si>
  <si>
    <t>629282</t>
  </si>
  <si>
    <t>Ilayangudi</t>
  </si>
  <si>
    <t>A.Thiruvudaiarpuram</t>
  </si>
  <si>
    <t>629451</t>
  </si>
  <si>
    <t>Singampunari</t>
  </si>
  <si>
    <t>629321</t>
  </si>
  <si>
    <t>Thamarakki</t>
  </si>
  <si>
    <t>629377</t>
  </si>
  <si>
    <t>Okkur</t>
  </si>
  <si>
    <t>629101</t>
  </si>
  <si>
    <t>Madagupatti</t>
  </si>
  <si>
    <t>628940</t>
  </si>
  <si>
    <t>629334</t>
  </si>
  <si>
    <t>Periyakottai</t>
  </si>
  <si>
    <t>629184</t>
  </si>
  <si>
    <t>Thiruppuvanam</t>
  </si>
  <si>
    <t>Konthagai</t>
  </si>
  <si>
    <t>628882</t>
  </si>
  <si>
    <t>629429</t>
  </si>
  <si>
    <t>Thiruppachethy</t>
  </si>
  <si>
    <t>629418</t>
  </si>
  <si>
    <t>Muthanendhal</t>
  </si>
  <si>
    <t>629042</t>
  </si>
  <si>
    <t>Thirukovilur</t>
  </si>
  <si>
    <t>Kallakuirichi</t>
  </si>
  <si>
    <t>Vadakanandhal</t>
  </si>
  <si>
    <t>Sankarapuram</t>
  </si>
  <si>
    <t>629275</t>
  </si>
  <si>
    <t>ulundurpet</t>
  </si>
  <si>
    <t>Eraiyur</t>
  </si>
  <si>
    <t>Chinnasalem</t>
  </si>
  <si>
    <t>Nainarpalayam</t>
  </si>
  <si>
    <t>vadakkanadal</t>
  </si>
  <si>
    <t>Indlili</t>
  </si>
  <si>
    <t>Thiyagadurugam</t>
  </si>
  <si>
    <t>Rishivandiyam</t>
  </si>
  <si>
    <t>Serapattu</t>
  </si>
  <si>
    <t>Thirpalapandhal</t>
  </si>
  <si>
    <t>Thirunavalur</t>
  </si>
  <si>
    <t xml:space="preserve">Kulithalai </t>
  </si>
  <si>
    <t>Nangavaram</t>
  </si>
  <si>
    <t>Thogamalai</t>
  </si>
  <si>
    <t>Krishnarayapuram</t>
  </si>
  <si>
    <t>Chinthalavadi</t>
  </si>
  <si>
    <t>Kattalai</t>
  </si>
  <si>
    <t>Vangal</t>
  </si>
  <si>
    <t>Pugalur</t>
  </si>
  <si>
    <t>Kulithalai</t>
  </si>
  <si>
    <t>Thanthoni</t>
  </si>
  <si>
    <t>Velliyanai</t>
  </si>
  <si>
    <t>K.Paramathy</t>
  </si>
  <si>
    <t>Thennilai</t>
  </si>
  <si>
    <t xml:space="preserve">Karur </t>
  </si>
  <si>
    <t>Manmangalam</t>
  </si>
  <si>
    <t>Kadavur</t>
  </si>
  <si>
    <t>Mylampatti</t>
  </si>
  <si>
    <t>Panjapatti</t>
  </si>
  <si>
    <t>Chinnadharapuram</t>
  </si>
  <si>
    <t>Thalapatti</t>
  </si>
  <si>
    <t xml:space="preserve">Tomato </t>
  </si>
  <si>
    <t>Kanyakumari</t>
  </si>
  <si>
    <t>Agastheeswaram</t>
  </si>
  <si>
    <t>Suchindram</t>
  </si>
  <si>
    <t>Nagercoil</t>
  </si>
  <si>
    <t>Rajakkamangalam</t>
  </si>
  <si>
    <t>Killiyoor</t>
  </si>
  <si>
    <t>Midalam</t>
  </si>
  <si>
    <t>Vilavancode</t>
  </si>
  <si>
    <t>Melpuram</t>
  </si>
  <si>
    <t>Munchirai</t>
  </si>
  <si>
    <t>Painkulam</t>
  </si>
  <si>
    <t>Kurunthencode</t>
  </si>
  <si>
    <t>Colachel</t>
  </si>
  <si>
    <t>Arumanai</t>
  </si>
  <si>
    <t>Edaicode</t>
  </si>
  <si>
    <t>Thiruvattar</t>
  </si>
  <si>
    <t>Kulasekaram</t>
  </si>
  <si>
    <t>Thovalai</t>
  </si>
  <si>
    <t>Azhagiyapandipuram</t>
  </si>
  <si>
    <t>Boothapandy</t>
  </si>
  <si>
    <t>Thuckalay</t>
  </si>
  <si>
    <t>Thiruvithancode</t>
  </si>
  <si>
    <t>Kancheepuram</t>
  </si>
  <si>
    <t>Horticulture Crops</t>
  </si>
  <si>
    <t>The Nilgiris</t>
  </si>
  <si>
    <t>DISTRICT</t>
  </si>
  <si>
    <t xml:space="preserve"> Firka GOI Code 
(6 digits)</t>
  </si>
  <si>
    <t xml:space="preserve">Area sown 
for the 
previous 
season (ha)  </t>
  </si>
  <si>
    <t>DES Code
(13 digits)</t>
  </si>
  <si>
    <t>Udhagamandalam</t>
  </si>
  <si>
    <t>629728</t>
  </si>
  <si>
    <t>Thuneri</t>
  </si>
  <si>
    <t>629727</t>
  </si>
  <si>
    <t>Sholur</t>
  </si>
  <si>
    <t>629726</t>
  </si>
  <si>
    <t>Kundah</t>
  </si>
  <si>
    <t>Ithalar</t>
  </si>
  <si>
    <t>Coonoor</t>
  </si>
  <si>
    <t>629717</t>
  </si>
  <si>
    <t>Ketti</t>
  </si>
  <si>
    <t>629720</t>
  </si>
  <si>
    <t>629013</t>
  </si>
  <si>
    <t>Kotagiri</t>
  </si>
  <si>
    <t>629722</t>
  </si>
  <si>
    <t>Nedugula</t>
  </si>
  <si>
    <t>Kil-kotagiri</t>
  </si>
  <si>
    <t>Gudalur</t>
  </si>
  <si>
    <t>Devarshola</t>
  </si>
  <si>
    <t>629718</t>
  </si>
  <si>
    <t>Pandalur</t>
  </si>
  <si>
    <t>629725</t>
  </si>
  <si>
    <t>Cherambadi</t>
  </si>
  <si>
    <t>629716</t>
  </si>
  <si>
    <t>629724</t>
  </si>
  <si>
    <t>629719</t>
  </si>
  <si>
    <t>629723</t>
  </si>
  <si>
    <t>Kil Kotagiri</t>
  </si>
  <si>
    <t xml:space="preserve">Crop Name </t>
  </si>
  <si>
    <t xml:space="preserve">Notified Level in Firka Name </t>
  </si>
  <si>
    <t>GOI Code</t>
  </si>
  <si>
    <t>Thiruvarur II</t>
  </si>
  <si>
    <t>Valangaiman</t>
  </si>
  <si>
    <t xml:space="preserve">Avoor </t>
  </si>
  <si>
    <t>Theni</t>
  </si>
  <si>
    <t>Nagapattinam</t>
  </si>
  <si>
    <t>Firka GOI- Code</t>
  </si>
  <si>
    <t>Aundipatti</t>
  </si>
  <si>
    <t>Kandamanur</t>
  </si>
  <si>
    <t>Bodinaickanur</t>
  </si>
  <si>
    <t>Kodangipatti</t>
  </si>
  <si>
    <t>Rasingapuram</t>
  </si>
  <si>
    <t>Chinnamanur</t>
  </si>
  <si>
    <t>Erasakkanaickanur</t>
  </si>
  <si>
    <t>Markayankottai</t>
  </si>
  <si>
    <t>Cumbum</t>
  </si>
  <si>
    <t>Myladumparai</t>
  </si>
  <si>
    <t>Rajadhani</t>
  </si>
  <si>
    <t>Periyakulam</t>
  </si>
  <si>
    <t>Devathanapatti</t>
  </si>
  <si>
    <t>Koduvilarpatti</t>
  </si>
  <si>
    <t xml:space="preserve">Uthamapalayam </t>
  </si>
  <si>
    <t>Thevaram</t>
  </si>
  <si>
    <t>Uthamapalayam</t>
  </si>
  <si>
    <t>Rajathani</t>
  </si>
  <si>
    <t>Tevaram</t>
  </si>
  <si>
    <t>Kodangigpatti</t>
  </si>
  <si>
    <t xml:space="preserve">Cabbage </t>
  </si>
  <si>
    <t>BODINAYAKANUR</t>
  </si>
  <si>
    <t>KODANGIPATTI</t>
  </si>
  <si>
    <t>UTHAMAPALAYAM</t>
  </si>
  <si>
    <t>Thanjavur II</t>
  </si>
  <si>
    <t>Namakkal</t>
  </si>
  <si>
    <t>Vellore</t>
  </si>
  <si>
    <t>Budalur</t>
  </si>
  <si>
    <t>Thirukkattupalli</t>
  </si>
  <si>
    <t>1609002042001</t>
  </si>
  <si>
    <t>Agarapettai</t>
  </si>
  <si>
    <t>1603006013008</t>
  </si>
  <si>
    <t>Kumbakonam</t>
  </si>
  <si>
    <t>628912</t>
  </si>
  <si>
    <t>1603006029009</t>
  </si>
  <si>
    <t>Cholanmaligai</t>
  </si>
  <si>
    <t>628677</t>
  </si>
  <si>
    <t>Devanancheri</t>
  </si>
  <si>
    <t>1606010026014</t>
  </si>
  <si>
    <t>Thiruppanandal</t>
  </si>
  <si>
    <t>Kathiramangalam</t>
  </si>
  <si>
    <t>1606010001008</t>
  </si>
  <si>
    <t>Thiruvidamarudur</t>
  </si>
  <si>
    <t>Aduthurai</t>
  </si>
  <si>
    <t>Murukkangudi</t>
  </si>
  <si>
    <t>Thiruvonam</t>
  </si>
  <si>
    <t>Kavalipatti</t>
  </si>
  <si>
    <t>Sillathur</t>
  </si>
  <si>
    <t>Firka GOI code    (6 digits)</t>
  </si>
  <si>
    <t>Kabilarmalai</t>
  </si>
  <si>
    <t>Pandamangalam</t>
  </si>
  <si>
    <t>Kollihills</t>
  </si>
  <si>
    <t>Vazhavanthinadu</t>
  </si>
  <si>
    <t>Thirupulinadu</t>
  </si>
  <si>
    <t>629426</t>
  </si>
  <si>
    <t>Mohanur</t>
  </si>
  <si>
    <t>629024</t>
  </si>
  <si>
    <t>Pallapatty</t>
  </si>
  <si>
    <t>Pallipalayam</t>
  </si>
  <si>
    <t>629140</t>
  </si>
  <si>
    <t>Kumarapalayam</t>
  </si>
  <si>
    <t>628910</t>
  </si>
  <si>
    <t>Erumaipatti</t>
  </si>
  <si>
    <t>628718</t>
  </si>
  <si>
    <t>Mettupatti</t>
  </si>
  <si>
    <t>Valayapatti</t>
  </si>
  <si>
    <t>629541</t>
  </si>
  <si>
    <t>Valaypatti</t>
  </si>
  <si>
    <t>Namagiripettai</t>
  </si>
  <si>
    <t>Mangalapuram</t>
  </si>
  <si>
    <t>628975</t>
  </si>
  <si>
    <t>Erumapatti</t>
  </si>
  <si>
    <t>Jedarpalayam</t>
  </si>
  <si>
    <t>628743</t>
  </si>
  <si>
    <t>629148</t>
  </si>
  <si>
    <t>629065</t>
  </si>
  <si>
    <t>Mullukurichi</t>
  </si>
  <si>
    <t>629038</t>
  </si>
  <si>
    <t>Puduchathiram</t>
  </si>
  <si>
    <t>629220</t>
  </si>
  <si>
    <t>Kalappanaickanpatti</t>
  </si>
  <si>
    <t>628764</t>
  </si>
  <si>
    <t>Sellappampatti</t>
  </si>
  <si>
    <t>629294</t>
  </si>
  <si>
    <t>Rasipuram</t>
  </si>
  <si>
    <t>629250</t>
  </si>
  <si>
    <t>Senthamagalam</t>
  </si>
  <si>
    <t>Senthamangalam</t>
  </si>
  <si>
    <t>629305</t>
  </si>
  <si>
    <t>Tiruchengode</t>
  </si>
  <si>
    <t>Molasi</t>
  </si>
  <si>
    <t>629025</t>
  </si>
  <si>
    <t>Crop Name</t>
  </si>
  <si>
    <t>Block Name</t>
  </si>
  <si>
    <t>Area sown for the previous season (Ha)</t>
  </si>
  <si>
    <t>DES code</t>
  </si>
  <si>
    <t>Anaicut</t>
  </si>
  <si>
    <t>Agaram</t>
  </si>
  <si>
    <t>628555</t>
  </si>
  <si>
    <t>Odugathur</t>
  </si>
  <si>
    <t>Kaniyambadi</t>
  </si>
  <si>
    <t>629176</t>
  </si>
  <si>
    <t>Pennathur</t>
  </si>
  <si>
    <t>628799</t>
  </si>
  <si>
    <t>Pernambut</t>
  </si>
  <si>
    <t>629188</t>
  </si>
  <si>
    <t>Gudiyatham</t>
  </si>
  <si>
    <t>Valathur</t>
  </si>
  <si>
    <t>629540</t>
  </si>
  <si>
    <t>Tiruvannamalai</t>
  </si>
  <si>
    <t>Salem</t>
  </si>
  <si>
    <t xml:space="preserve">Dindigul </t>
  </si>
  <si>
    <t>Ramanathapuram I</t>
  </si>
  <si>
    <t>Polur</t>
  </si>
  <si>
    <t>Santhavasal</t>
  </si>
  <si>
    <t>West Arni</t>
  </si>
  <si>
    <t>Kannamangalam</t>
  </si>
  <si>
    <t>Attur</t>
  </si>
  <si>
    <t>Malliakarai</t>
  </si>
  <si>
    <t>Ayothiyapattanam</t>
  </si>
  <si>
    <t>Valasaiyur</t>
  </si>
  <si>
    <t>Eddapadi</t>
  </si>
  <si>
    <t>Poolampatti</t>
  </si>
  <si>
    <t>Gangavalli</t>
  </si>
  <si>
    <t>Pachamalai</t>
  </si>
  <si>
    <t>Kadayampatti</t>
  </si>
  <si>
    <t>Semmandapatti</t>
  </si>
  <si>
    <t>Kolathur</t>
  </si>
  <si>
    <t>Palamalai</t>
  </si>
  <si>
    <t>Nangavalli</t>
  </si>
  <si>
    <t>Mettur</t>
  </si>
  <si>
    <t>Panamarathupatty</t>
  </si>
  <si>
    <t>Tharamangalam</t>
  </si>
  <si>
    <t>Pethanaickenpalayam</t>
  </si>
  <si>
    <t>Kalrayanmalai</t>
  </si>
  <si>
    <t>Sankagiri</t>
  </si>
  <si>
    <t>Thevur</t>
  </si>
  <si>
    <t>Sankagiri west</t>
  </si>
  <si>
    <t>Vazhapadi</t>
  </si>
  <si>
    <t>Veerapandi</t>
  </si>
  <si>
    <t>Thirumalaigiri</t>
  </si>
  <si>
    <t>Arunoothumalai</t>
  </si>
  <si>
    <t>Karipatty</t>
  </si>
  <si>
    <t>Edappadi</t>
  </si>
  <si>
    <t>Yethapur</t>
  </si>
  <si>
    <t>Thalaivasal</t>
  </si>
  <si>
    <t>Kattukkottai</t>
  </si>
  <si>
    <t>Veeraganur</t>
  </si>
  <si>
    <t>Belur</t>
  </si>
  <si>
    <t>Mecheri</t>
  </si>
  <si>
    <t>Omalur</t>
  </si>
  <si>
    <t>Pottaneri</t>
  </si>
  <si>
    <t>Konganapuram</t>
  </si>
  <si>
    <t>Dindigul</t>
  </si>
  <si>
    <t>Batalgundu</t>
  </si>
  <si>
    <t>Viruveedu</t>
  </si>
  <si>
    <t>Kodaikanal</t>
  </si>
  <si>
    <t>Pannaikadu</t>
  </si>
  <si>
    <t>Thandikudi</t>
  </si>
  <si>
    <t>Nilakottai</t>
  </si>
  <si>
    <t>Oruthattu</t>
  </si>
  <si>
    <t>Reddiarchatram</t>
  </si>
  <si>
    <t>Palakkanoothu</t>
  </si>
  <si>
    <t>Dharmathupatti</t>
  </si>
  <si>
    <t>Athoor</t>
  </si>
  <si>
    <t>Chinnalpatti</t>
  </si>
  <si>
    <t>Guziliamparai</t>
  </si>
  <si>
    <t>Kottanatham</t>
  </si>
  <si>
    <t>Vedasandur</t>
  </si>
  <si>
    <t>Kovilur</t>
  </si>
  <si>
    <t>Eriode</t>
  </si>
  <si>
    <t>Pillayarnatham</t>
  </si>
  <si>
    <t>ODDANCHATHRAM</t>
  </si>
  <si>
    <t>CHINNAKKAMPATTI</t>
  </si>
  <si>
    <t>THOPPAMPATTI</t>
  </si>
  <si>
    <t>DEVATHUR</t>
  </si>
  <si>
    <t>KALLIMANTHAYAM</t>
  </si>
  <si>
    <t>KORIKADAVU</t>
  </si>
  <si>
    <t>PALANI</t>
  </si>
  <si>
    <t>NEIKKARAPATTI</t>
  </si>
  <si>
    <t>PAPPAMPATTI</t>
  </si>
  <si>
    <t>Palayam</t>
  </si>
  <si>
    <t>Ranipet</t>
  </si>
  <si>
    <t>Cuddalore</t>
  </si>
  <si>
    <t>Dharmapuri</t>
  </si>
  <si>
    <t>Kaveripakkam</t>
  </si>
  <si>
    <t>Arcot</t>
  </si>
  <si>
    <t>Visharam</t>
  </si>
  <si>
    <t>Walaja</t>
  </si>
  <si>
    <t>Thimiri</t>
  </si>
  <si>
    <t>Sholinghur</t>
  </si>
  <si>
    <t>Velam</t>
  </si>
  <si>
    <t>Crop name</t>
  </si>
  <si>
    <t>DES code for firka</t>
  </si>
  <si>
    <t>Mel Bhuvanagiri</t>
  </si>
  <si>
    <t>Bhuvanagiri</t>
  </si>
  <si>
    <t>628650</t>
  </si>
  <si>
    <t>Kumaratchi</t>
  </si>
  <si>
    <t>Chidambaram</t>
  </si>
  <si>
    <t>628668</t>
  </si>
  <si>
    <t>Parangipettai</t>
  </si>
  <si>
    <t>Panruti</t>
  </si>
  <si>
    <t>Kadampuliyur</t>
  </si>
  <si>
    <t>628752</t>
  </si>
  <si>
    <t>Kammapuram</t>
  </si>
  <si>
    <t>629764</t>
  </si>
  <si>
    <t>Kavanur</t>
  </si>
  <si>
    <t>629765</t>
  </si>
  <si>
    <t>Kurinjipadi</t>
  </si>
  <si>
    <t>Kullanchavadi</t>
  </si>
  <si>
    <t>628908</t>
  </si>
  <si>
    <t>628923</t>
  </si>
  <si>
    <t>Virudhachalam</t>
  </si>
  <si>
    <t>Mangalam Ko</t>
  </si>
  <si>
    <t>629763</t>
  </si>
  <si>
    <t>Manjakuppam</t>
  </si>
  <si>
    <t>628980</t>
  </si>
  <si>
    <t>Kattumannarkoil</t>
  </si>
  <si>
    <t>Mannarkudi</t>
  </si>
  <si>
    <t>Marungur</t>
  </si>
  <si>
    <t>628993</t>
  </si>
  <si>
    <t>Annagramam</t>
  </si>
  <si>
    <t>Nellikuppam</t>
  </si>
  <si>
    <t>629684</t>
  </si>
  <si>
    <t>Keerapalayam</t>
  </si>
  <si>
    <t>Orathur</t>
  </si>
  <si>
    <t>629108</t>
  </si>
  <si>
    <t>629156</t>
  </si>
  <si>
    <t>629166</t>
  </si>
  <si>
    <t>Pennadam</t>
  </si>
  <si>
    <t>629174</t>
  </si>
  <si>
    <t>Puthur</t>
  </si>
  <si>
    <t>629691</t>
  </si>
  <si>
    <t>Reddi Chavadi</t>
  </si>
  <si>
    <t>629252</t>
  </si>
  <si>
    <t>Sethiyathope</t>
  </si>
  <si>
    <t>Mangalur</t>
  </si>
  <si>
    <t>Siruppakkam</t>
  </si>
  <si>
    <t>629328</t>
  </si>
  <si>
    <t>Srimushnam</t>
  </si>
  <si>
    <t>629345</t>
  </si>
  <si>
    <t>Thiruvakkulam</t>
  </si>
  <si>
    <t>629435</t>
  </si>
  <si>
    <t>Thiruvanthipuram</t>
  </si>
  <si>
    <t>629438</t>
  </si>
  <si>
    <t>Thittakudi(E)</t>
  </si>
  <si>
    <t>629454</t>
  </si>
  <si>
    <t>Thittakudi(W)</t>
  </si>
  <si>
    <t>629455</t>
  </si>
  <si>
    <t>Thozhuthur</t>
  </si>
  <si>
    <t>629467</t>
  </si>
  <si>
    <t>U.Mangalam</t>
  </si>
  <si>
    <t>629492</t>
  </si>
  <si>
    <t>Udaiyarkudi</t>
  </si>
  <si>
    <t>629493</t>
  </si>
  <si>
    <t>Veppur</t>
  </si>
  <si>
    <t>629592</t>
  </si>
  <si>
    <t>Virudhachalam(N)</t>
  </si>
  <si>
    <t>629604</t>
  </si>
  <si>
    <t>Virudhachalam(S)</t>
  </si>
  <si>
    <t>629605</t>
  </si>
  <si>
    <t>628911</t>
  </si>
  <si>
    <t>629682</t>
  </si>
  <si>
    <t>Krishnapuram</t>
  </si>
  <si>
    <t>Nallampalli</t>
  </si>
  <si>
    <t xml:space="preserve">Indur </t>
  </si>
  <si>
    <t>Karimangalam</t>
  </si>
  <si>
    <t>Vellichandai</t>
  </si>
  <si>
    <t>Palacode</t>
  </si>
  <si>
    <t>Marandahalli</t>
  </si>
  <si>
    <t>Pappireddiapatty</t>
  </si>
  <si>
    <t>Bommidi</t>
  </si>
  <si>
    <t>Pappireddipatty</t>
  </si>
  <si>
    <t>Periyanahalli</t>
  </si>
  <si>
    <t>Pulikarai</t>
  </si>
  <si>
    <t>Pennagaram</t>
  </si>
  <si>
    <t xml:space="preserve">Papparappatty </t>
  </si>
  <si>
    <t>Sunjalnatham</t>
  </si>
  <si>
    <t xml:space="preserve">Harur </t>
  </si>
  <si>
    <t>Harur</t>
  </si>
  <si>
    <t>Morappur</t>
  </si>
  <si>
    <t xml:space="preserve">Theerthamalai </t>
  </si>
  <si>
    <t>Thenkaraikottai</t>
  </si>
  <si>
    <t xml:space="preserve">Kambainallur </t>
  </si>
  <si>
    <t>Kadathur</t>
  </si>
  <si>
    <t>Tenkasi</t>
  </si>
  <si>
    <t>Virudhunagar</t>
  </si>
  <si>
    <t>Sivakasi</t>
  </si>
  <si>
    <t>Mangalam</t>
  </si>
  <si>
    <t>Thiruthangal</t>
  </si>
  <si>
    <t>Watrap</t>
  </si>
  <si>
    <t>Nathampatti</t>
  </si>
  <si>
    <t>Kariapatti</t>
  </si>
  <si>
    <t>Mudukankulam</t>
  </si>
  <si>
    <t>Srivilliputhur</t>
  </si>
  <si>
    <t>Malli</t>
  </si>
  <si>
    <t>Pudukkottai II</t>
  </si>
  <si>
    <t>Gandarvakkottai</t>
  </si>
  <si>
    <t>Pudunagar</t>
  </si>
  <si>
    <t>Kallakottai</t>
  </si>
  <si>
    <t>Gandarvakottai</t>
  </si>
  <si>
    <t>Kadayanallur</t>
  </si>
  <si>
    <t>Ayikudi</t>
  </si>
  <si>
    <t>Keezhapavur</t>
  </si>
  <si>
    <t xml:space="preserve">Keelapavoor </t>
  </si>
  <si>
    <t>Surandai</t>
  </si>
  <si>
    <t>V.K.Puthur</t>
  </si>
  <si>
    <t>Kuruvikulam</t>
  </si>
  <si>
    <t>A.KARISALKULAM</t>
  </si>
  <si>
    <t>Thiruvengadam</t>
  </si>
  <si>
    <t>629442</t>
  </si>
  <si>
    <t>Pazhancottai</t>
  </si>
  <si>
    <t>Melaneelithanallur</t>
  </si>
  <si>
    <t>Kurukkalpatty</t>
  </si>
  <si>
    <t>Sernthamangalam </t>
  </si>
  <si>
    <t>Vasudevanalur</t>
  </si>
  <si>
    <t>Senkottai</t>
  </si>
  <si>
    <t>Panpoli</t>
  </si>
  <si>
    <t>629155</t>
  </si>
  <si>
    <t>ALANKULAM</t>
  </si>
  <si>
    <t>Karuvantha</t>
  </si>
  <si>
    <t>NETTUR</t>
  </si>
  <si>
    <t>Uthumalai</t>
  </si>
  <si>
    <t>Kadayam</t>
  </si>
  <si>
    <t>Alwarkurichi</t>
  </si>
  <si>
    <t>KADAYAM</t>
  </si>
  <si>
    <t>Vengadampatti-I</t>
  </si>
  <si>
    <t>KADAYANALLUR</t>
  </si>
  <si>
    <t>Keelapavoor</t>
  </si>
  <si>
    <t>Kallurani</t>
  </si>
  <si>
    <t>Veerakeralampudur</t>
  </si>
  <si>
    <t>Kelapavoor</t>
  </si>
  <si>
    <t>Alankulam</t>
  </si>
  <si>
    <t>Shenkottai</t>
  </si>
  <si>
    <t>Ramanathapuram II</t>
  </si>
  <si>
    <t>Chengalpattu</t>
  </si>
  <si>
    <t>Nagalur</t>
  </si>
  <si>
    <t>Manalurpattai</t>
  </si>
  <si>
    <t>Vadaponparapi</t>
  </si>
  <si>
    <t>Kolliyanur</t>
  </si>
  <si>
    <t>Trichy North</t>
  </si>
  <si>
    <t>Trichy South</t>
  </si>
  <si>
    <t>629410</t>
  </si>
  <si>
    <t>Thirupalapandhal</t>
  </si>
  <si>
    <t>Avikolapakkam</t>
  </si>
  <si>
    <t>629499</t>
  </si>
  <si>
    <t>629419</t>
  </si>
  <si>
    <t>629672</t>
  </si>
  <si>
    <t>Kangeyam</t>
  </si>
  <si>
    <t>vasudevanalur</t>
  </si>
  <si>
    <t>Tiruvarur I</t>
  </si>
  <si>
    <t>Tiruppur</t>
  </si>
  <si>
    <t>ANNEXURE I PMFBY-Kharif - Abstract of Notification -  Cluster I</t>
  </si>
  <si>
    <t>ANNEXURE I PMFBY- Kharif   Abstract of Notification - Cluster III</t>
  </si>
  <si>
    <t>ANNEXURE I PMFBY-Kharif - Abstract of Notification -  Cluster II</t>
  </si>
  <si>
    <t>ANNEXURE I PMFBY- Kharif  - Abstract of Notification -  Cluster IV</t>
  </si>
  <si>
    <t>ANNEXURE I PMFBY- Kharif - Abstract of Notification -  Cluster V</t>
  </si>
  <si>
    <t>ANNEXURE I PMFBY-Kharif - Abstract of Notification -  Cluster VI</t>
  </si>
  <si>
    <t>ANNEXURE I PMFBY-Kharif - Abstract of Notification -  Cluster VII</t>
  </si>
  <si>
    <t>ANNEXURE I PMFBY- Kharif Abstract  - Cluster VIII</t>
  </si>
  <si>
    <t>ANNEXURE I PMFBY- Kharif -  - Abstract of Notification -  Cluster IX</t>
  </si>
  <si>
    <t>ANNEXURE I PMFBY- Kharif   Abstract of Notification - Cluster X</t>
  </si>
  <si>
    <t>ANNEXURE I PMFBY- Kharif   Abstract of Notification - Cluster XI</t>
  </si>
  <si>
    <t>ANNEXURE I PMFBY- Kharif -  Abstract of Notification   - Cluster XII</t>
  </si>
  <si>
    <t>ANNEXURE I PMFBY-Kharif - Abstract of Notification -  Cluster XIII</t>
  </si>
  <si>
    <t>ANNEXURE I PMFBY- Kharif - Abstract of Notification -  Cluster XIV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</si>
</sst>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</numFmts>
  <fonts count="61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 Light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Calibri Ligh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31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31" fillId="0" borderId="0" xfId="59" applyFont="1" applyAlignment="1">
      <alignment horizontal="center"/>
      <protection/>
    </xf>
    <xf numFmtId="0" fontId="12" fillId="33" borderId="10" xfId="59" applyFont="1" applyFill="1" applyBorder="1" applyAlignment="1">
      <alignment horizontal="center" vertical="center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51" fillId="0" borderId="10" xfId="59" applyFont="1" applyBorder="1" applyAlignment="1">
      <alignment horizontal="center" vertical="center" wrapText="1"/>
      <protection/>
    </xf>
    <xf numFmtId="0" fontId="50" fillId="0" borderId="0" xfId="59" applyFont="1" applyAlignment="1">
      <alignment horizontal="center" vertical="center"/>
      <protection/>
    </xf>
    <xf numFmtId="0" fontId="31" fillId="0" borderId="0" xfId="59" applyFont="1" applyFill="1" applyAlignment="1">
      <alignment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59" applyFont="1" applyFill="1" applyAlignment="1">
      <alignment vertical="center"/>
      <protection/>
    </xf>
    <xf numFmtId="0" fontId="11" fillId="0" borderId="0" xfId="59" applyFont="1" applyFill="1" applyAlignment="1">
      <alignment/>
      <protection/>
    </xf>
    <xf numFmtId="0" fontId="4" fillId="0" borderId="0" xfId="59" applyFont="1" applyFill="1" applyAlignment="1">
      <alignment vertical="center"/>
      <protection/>
    </xf>
    <xf numFmtId="0" fontId="0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11" fillId="0" borderId="0" xfId="59" applyFont="1" applyAlignment="1">
      <alignment/>
      <protection/>
    </xf>
    <xf numFmtId="0" fontId="11" fillId="0" borderId="0" xfId="59" applyFont="1" applyAlignment="1">
      <alignment horizontal="left"/>
      <protection/>
    </xf>
    <xf numFmtId="0" fontId="11" fillId="0" borderId="0" xfId="59" applyFont="1" applyAlignment="1">
      <alignment horizontal="center"/>
      <protection/>
    </xf>
    <xf numFmtId="0" fontId="31" fillId="0" borderId="0" xfId="59" applyFont="1" applyAlignment="1">
      <alignment/>
      <protection/>
    </xf>
    <xf numFmtId="0" fontId="50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vertical="center"/>
    </xf>
    <xf numFmtId="0" fontId="53" fillId="33" borderId="0" xfId="0" applyFont="1" applyFill="1" applyAlignment="1">
      <alignment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0" fillId="33" borderId="10" xfId="0" applyFont="1" applyFill="1" applyBorder="1" applyAlignment="1" applyProtection="1">
      <alignment horizontal="left" vertical="center" wrapText="1"/>
      <protection locked="0"/>
    </xf>
    <xf numFmtId="0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wrapText="1"/>
    </xf>
    <xf numFmtId="0" fontId="52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left"/>
    </xf>
    <xf numFmtId="2" fontId="51" fillId="0" borderId="10" xfId="0" applyNumberFormat="1" applyFont="1" applyBorder="1" applyAlignment="1">
      <alignment horizontal="center" vertical="center" wrapText="1"/>
    </xf>
    <xf numFmtId="0" fontId="52" fillId="33" borderId="10" xfId="68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left" vertical="center" wrapText="1"/>
    </xf>
    <xf numFmtId="2" fontId="50" fillId="0" borderId="10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NumberFormat="1" applyFont="1" applyFill="1" applyBorder="1" applyAlignment="1">
      <alignment horizontal="center" vertical="top"/>
    </xf>
    <xf numFmtId="2" fontId="50" fillId="0" borderId="0" xfId="0" applyNumberFormat="1" applyFont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1" fontId="52" fillId="34" borderId="13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/>
    </xf>
    <xf numFmtId="1" fontId="52" fillId="34" borderId="13" xfId="0" applyNumberFormat="1" applyFont="1" applyFill="1" applyBorder="1" applyAlignment="1">
      <alignment horizontal="center" vertical="center"/>
    </xf>
    <xf numFmtId="0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71" applyFont="1" applyFill="1" applyBorder="1" applyAlignment="1">
      <alignment horizontal="left" vertical="center" wrapText="1"/>
      <protection/>
    </xf>
    <xf numFmtId="1" fontId="52" fillId="34" borderId="10" xfId="0" applyNumberFormat="1" applyFont="1" applyFill="1" applyBorder="1" applyAlignment="1">
      <alignment horizontal="center" vertical="center"/>
    </xf>
    <xf numFmtId="1" fontId="50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1" fontId="50" fillId="0" borderId="0" xfId="0" applyNumberFormat="1" applyFont="1" applyAlignment="1">
      <alignment/>
    </xf>
    <xf numFmtId="0" fontId="5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0" fillId="33" borderId="0" xfId="62" applyFont="1" applyFill="1" applyAlignment="1">
      <alignment horizontal="center" vertical="center"/>
      <protection/>
    </xf>
    <xf numFmtId="0" fontId="51" fillId="33" borderId="10" xfId="62" applyFont="1" applyFill="1" applyBorder="1" applyAlignment="1" applyProtection="1">
      <alignment horizontal="center" vertical="center" wrapText="1"/>
      <protection/>
    </xf>
    <xf numFmtId="0" fontId="51" fillId="33" borderId="10" xfId="62" applyFont="1" applyFill="1" applyBorder="1" applyAlignment="1" applyProtection="1">
      <alignment horizontal="left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vertical="center"/>
    </xf>
    <xf numFmtId="0" fontId="52" fillId="0" borderId="10" xfId="62" applyFont="1" applyFill="1" applyBorder="1" applyAlignment="1">
      <alignment vertical="center"/>
      <protection/>
    </xf>
    <xf numFmtId="1" fontId="4" fillId="33" borderId="10" xfId="62" applyNumberFormat="1" applyFont="1" applyFill="1" applyBorder="1" applyAlignment="1" applyProtection="1">
      <alignment horizontal="center" vertical="center"/>
      <protection locked="0"/>
    </xf>
    <xf numFmtId="0" fontId="50" fillId="33" borderId="0" xfId="62" applyFont="1" applyFill="1" applyBorder="1" applyAlignment="1">
      <alignment vertical="center"/>
      <protection/>
    </xf>
    <xf numFmtId="0" fontId="50" fillId="0" borderId="10" xfId="62" applyFont="1" applyFill="1" applyBorder="1" applyAlignment="1">
      <alignment horizontal="center" vertical="center"/>
      <protection/>
    </xf>
    <xf numFmtId="0" fontId="50" fillId="0" borderId="10" xfId="62" applyFont="1" applyFill="1" applyBorder="1" applyAlignment="1">
      <alignment horizontal="left" vertical="center" wrapText="1"/>
      <protection/>
    </xf>
    <xf numFmtId="0" fontId="50" fillId="0" borderId="10" xfId="62" applyFont="1" applyFill="1" applyBorder="1" applyAlignment="1">
      <alignment horizontal="left" vertical="center"/>
      <protection/>
    </xf>
    <xf numFmtId="0" fontId="51" fillId="33" borderId="0" xfId="62" applyFont="1" applyFill="1" applyAlignment="1">
      <alignment vertical="center"/>
      <protection/>
    </xf>
    <xf numFmtId="0" fontId="52" fillId="0" borderId="10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50" fillId="0" borderId="10" xfId="62" applyFont="1" applyFill="1" applyBorder="1" applyAlignment="1">
      <alignment vertical="center" wrapText="1"/>
      <protection/>
    </xf>
    <xf numFmtId="0" fontId="50" fillId="0" borderId="10" xfId="62" applyFont="1" applyFill="1" applyBorder="1" applyAlignment="1">
      <alignment vertical="center"/>
      <protection/>
    </xf>
    <xf numFmtId="0" fontId="50" fillId="35" borderId="0" xfId="62" applyFont="1" applyFill="1" applyBorder="1" applyAlignment="1">
      <alignment vertical="center"/>
      <protection/>
    </xf>
    <xf numFmtId="0" fontId="50" fillId="35" borderId="10" xfId="0" applyFont="1" applyFill="1" applyBorder="1" applyAlignment="1">
      <alignment horizontal="center" vertical="center" wrapText="1"/>
    </xf>
    <xf numFmtId="0" fontId="52" fillId="0" borderId="10" xfId="62" applyFont="1" applyFill="1" applyBorder="1" applyAlignment="1">
      <alignment vertical="center" wrapText="1"/>
      <protection/>
    </xf>
    <xf numFmtId="0" fontId="50" fillId="35" borderId="0" xfId="62" applyFont="1" applyFill="1" applyAlignment="1">
      <alignment vertical="center"/>
      <protection/>
    </xf>
    <xf numFmtId="1" fontId="4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0" xfId="55" applyFont="1" applyFill="1" applyBorder="1" applyAlignment="1">
      <alignment horizontal="center" vertical="center"/>
      <protection/>
    </xf>
    <xf numFmtId="1" fontId="50" fillId="33" borderId="10" xfId="62" applyNumberFormat="1" applyFont="1" applyFill="1" applyBorder="1" applyAlignment="1" applyProtection="1">
      <alignment horizontal="center" vertical="center"/>
      <protection locked="0"/>
    </xf>
    <xf numFmtId="0" fontId="52" fillId="0" borderId="10" xfId="71" applyFont="1" applyFill="1" applyBorder="1" applyAlignment="1">
      <alignment vertical="center"/>
      <protection/>
    </xf>
    <xf numFmtId="0" fontId="52" fillId="0" borderId="10" xfId="68" applyFont="1" applyFill="1" applyBorder="1" applyAlignment="1">
      <alignment horizontal="center" vertical="center" wrapText="1"/>
      <protection/>
    </xf>
    <xf numFmtId="0" fontId="52" fillId="0" borderId="10" xfId="71" applyFont="1" applyFill="1" applyBorder="1" applyAlignment="1">
      <alignment horizontal="left" vertical="center" wrapText="1"/>
      <protection/>
    </xf>
    <xf numFmtId="0" fontId="50" fillId="33" borderId="10" xfId="62" applyFont="1" applyFill="1" applyBorder="1" applyAlignment="1">
      <alignment horizontal="center" vertical="center"/>
      <protection/>
    </xf>
    <xf numFmtId="1" fontId="52" fillId="33" borderId="10" xfId="62" applyNumberFormat="1" applyFont="1" applyFill="1" applyBorder="1" applyAlignment="1" applyProtection="1">
      <alignment horizontal="center" vertical="center" wrapText="1"/>
      <protection locked="0"/>
    </xf>
    <xf numFmtId="1" fontId="50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71" applyFont="1" applyFill="1" applyBorder="1" applyAlignment="1">
      <alignment vertical="center" wrapText="1"/>
      <protection/>
    </xf>
    <xf numFmtId="0" fontId="52" fillId="0" borderId="10" xfId="70" applyFont="1" applyFill="1" applyBorder="1" applyAlignment="1">
      <alignment vertical="center" wrapText="1"/>
      <protection/>
    </xf>
    <xf numFmtId="0" fontId="52" fillId="0" borderId="10" xfId="0" applyFont="1" applyBorder="1" applyAlignment="1">
      <alignment horizontal="left"/>
    </xf>
    <xf numFmtId="1" fontId="50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64" applyFont="1" applyFill="1" applyBorder="1" applyAlignment="1">
      <alignment vertical="center" wrapText="1"/>
      <protection/>
    </xf>
    <xf numFmtId="0" fontId="50" fillId="33" borderId="0" xfId="62" applyFont="1" applyFill="1" applyAlignment="1">
      <alignment horizontal="left" vertical="center"/>
      <protection/>
    </xf>
    <xf numFmtId="0" fontId="50" fillId="33" borderId="0" xfId="62" applyFont="1" applyFill="1" applyAlignment="1">
      <alignment horizontal="center" vertical="center" wrapText="1"/>
      <protection/>
    </xf>
    <xf numFmtId="0" fontId="50" fillId="33" borderId="0" xfId="62" applyFont="1" applyFill="1" applyAlignment="1">
      <alignment vertical="center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 applyProtection="1">
      <alignment horizontal="center" vertical="center"/>
      <protection locked="0"/>
    </xf>
    <xf numFmtId="2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49" fillId="0" borderId="10" xfId="68" applyFont="1" applyFill="1" applyBorder="1" applyAlignment="1">
      <alignment horizontal="center" vertical="center"/>
      <protection/>
    </xf>
    <xf numFmtId="0" fontId="49" fillId="0" borderId="10" xfId="68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Border="1" applyAlignment="1">
      <alignment horizontal="left"/>
    </xf>
    <xf numFmtId="0" fontId="50" fillId="0" borderId="10" xfId="0" applyNumberFormat="1" applyFont="1" applyBorder="1" applyAlignment="1">
      <alignment horizontal="center"/>
    </xf>
    <xf numFmtId="0" fontId="50" fillId="33" borderId="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0" fillId="0" borderId="10" xfId="0" applyNumberFormat="1" applyFont="1" applyBorder="1" applyAlignment="1">
      <alignment horizontal="left" vertical="center"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1" fontId="50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left"/>
    </xf>
    <xf numFmtId="0" fontId="52" fillId="33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 applyProtection="1">
      <alignment horizontal="left" wrapText="1"/>
      <protection locked="0"/>
    </xf>
    <xf numFmtId="0" fontId="50" fillId="33" borderId="10" xfId="0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Border="1" applyAlignment="1">
      <alignment/>
    </xf>
    <xf numFmtId="0" fontId="50" fillId="33" borderId="0" xfId="0" applyFont="1" applyFill="1" applyAlignment="1">
      <alignment/>
    </xf>
    <xf numFmtId="0" fontId="51" fillId="0" borderId="10" xfId="0" applyFont="1" applyBorder="1" applyAlignment="1">
      <alignment horizontal="center" vertical="top"/>
    </xf>
    <xf numFmtId="0" fontId="50" fillId="0" borderId="10" xfId="58" applyNumberFormat="1" applyFont="1" applyBorder="1" applyAlignment="1">
      <alignment horizontal="center"/>
      <protection/>
    </xf>
    <xf numFmtId="0" fontId="50" fillId="0" borderId="10" xfId="0" applyFont="1" applyBorder="1" applyAlignment="1">
      <alignment/>
    </xf>
    <xf numFmtId="0" fontId="50" fillId="33" borderId="10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68" applyFont="1" applyFill="1" applyBorder="1" applyAlignment="1">
      <alignment vertical="center"/>
      <protection/>
    </xf>
    <xf numFmtId="0" fontId="50" fillId="33" borderId="13" xfId="68" applyFont="1" applyFill="1" applyBorder="1" applyAlignment="1">
      <alignment horizontal="left" vertical="center"/>
      <protection/>
    </xf>
    <xf numFmtId="0" fontId="52" fillId="33" borderId="10" xfId="72" applyFont="1" applyFill="1" applyBorder="1" applyAlignment="1">
      <alignment vertical="center"/>
      <protection/>
    </xf>
    <xf numFmtId="0" fontId="52" fillId="33" borderId="10" xfId="70" applyFont="1" applyFill="1" applyBorder="1" applyAlignment="1">
      <alignment vertical="center" wrapText="1"/>
      <protection/>
    </xf>
    <xf numFmtId="1" fontId="50" fillId="0" borderId="10" xfId="0" applyNumberFormat="1" applyFont="1" applyBorder="1" applyAlignment="1">
      <alignment horizontal="center"/>
    </xf>
    <xf numFmtId="165" fontId="50" fillId="0" borderId="10" xfId="0" applyNumberFormat="1" applyFont="1" applyBorder="1" applyAlignment="1">
      <alignment horizontal="center"/>
    </xf>
    <xf numFmtId="165" fontId="50" fillId="0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 applyProtection="1">
      <alignment horizontal="left" vertical="center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1" fontId="50" fillId="33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4" fillId="33" borderId="10" xfId="60" applyFont="1" applyFill="1" applyBorder="1" applyAlignment="1">
      <alignment horizontal="left" vertical="center"/>
      <protection/>
    </xf>
    <xf numFmtId="0" fontId="4" fillId="33" borderId="10" xfId="55" applyNumberFormat="1" applyFont="1" applyFill="1" applyBorder="1" applyAlignment="1">
      <alignment horizontal="center" vertical="center"/>
      <protection/>
    </xf>
    <xf numFmtId="2" fontId="50" fillId="0" borderId="10" xfId="0" applyNumberFormat="1" applyFont="1" applyFill="1" applyBorder="1" applyAlignment="1">
      <alignment horizontal="center" vertical="center"/>
    </xf>
    <xf numFmtId="0" fontId="4" fillId="33" borderId="10" xfId="60" applyFont="1" applyFill="1" applyBorder="1" applyAlignment="1">
      <alignment horizontal="left" vertical="center" wrapText="1"/>
      <protection/>
    </xf>
    <xf numFmtId="2" fontId="50" fillId="0" borderId="10" xfId="0" applyNumberFormat="1" applyFont="1" applyFill="1" applyBorder="1" applyAlignment="1">
      <alignment horizontal="center" vertical="center" wrapText="1"/>
    </xf>
    <xf numFmtId="0" fontId="4" fillId="33" borderId="10" xfId="7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center"/>
    </xf>
    <xf numFmtId="0" fontId="52" fillId="0" borderId="10" xfId="65" applyFont="1" applyFill="1" applyBorder="1" applyAlignment="1">
      <alignment vertical="center" wrapText="1"/>
      <protection/>
    </xf>
    <xf numFmtId="0" fontId="52" fillId="0" borderId="10" xfId="65" applyFont="1" applyFill="1" applyBorder="1" applyAlignment="1">
      <alignment horizontal="left" vertical="center" wrapText="1"/>
      <protection/>
    </xf>
    <xf numFmtId="16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left" vertical="top"/>
    </xf>
    <xf numFmtId="164" fontId="50" fillId="33" borderId="10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top" shrinkToFit="1"/>
    </xf>
    <xf numFmtId="0" fontId="4" fillId="0" borderId="10" xfId="0" applyFont="1" applyBorder="1" applyAlignment="1">
      <alignment/>
    </xf>
    <xf numFmtId="0" fontId="4" fillId="0" borderId="10" xfId="6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wrapText="1"/>
    </xf>
    <xf numFmtId="0" fontId="52" fillId="0" borderId="10" xfId="67" applyFont="1" applyFill="1" applyBorder="1" applyAlignment="1">
      <alignment horizontal="left" vertical="center" wrapText="1"/>
      <protection/>
    </xf>
    <xf numFmtId="0" fontId="52" fillId="0" borderId="10" xfId="64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 applyProtection="1">
      <alignment horizontal="right" vertical="center"/>
      <protection locked="0"/>
    </xf>
    <xf numFmtId="2" fontId="5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2" fillId="33" borderId="10" xfId="0" applyFont="1" applyFill="1" applyBorder="1" applyAlignment="1">
      <alignment vertical="center" wrapText="1"/>
    </xf>
    <xf numFmtId="0" fontId="50" fillId="35" borderId="0" xfId="0" applyFont="1" applyFill="1" applyAlignment="1">
      <alignment vertical="center"/>
    </xf>
    <xf numFmtId="0" fontId="50" fillId="33" borderId="10" xfId="71" applyFont="1" applyFill="1" applyBorder="1" applyAlignment="1">
      <alignment horizontal="left" wrapText="1"/>
      <protection/>
    </xf>
    <xf numFmtId="0" fontId="50" fillId="33" borderId="10" xfId="0" applyFont="1" applyFill="1" applyBorder="1" applyAlignment="1">
      <alignment horizontal="left" wrapText="1"/>
    </xf>
    <xf numFmtId="2" fontId="50" fillId="33" borderId="10" xfId="71" applyNumberFormat="1" applyFont="1" applyFill="1" applyBorder="1" applyAlignment="1">
      <alignment horizontal="right" vertical="center" wrapText="1"/>
      <protection/>
    </xf>
    <xf numFmtId="0" fontId="50" fillId="33" borderId="10" xfId="71" applyFont="1" applyFill="1" applyBorder="1" applyAlignment="1">
      <alignment horizontal="left" vertical="center" wrapText="1"/>
      <protection/>
    </xf>
    <xf numFmtId="0" fontId="52" fillId="33" borderId="10" xfId="64" applyFont="1" applyFill="1" applyBorder="1" applyAlignment="1">
      <alignment horizontal="left" vertical="center" wrapText="1"/>
      <protection/>
    </xf>
    <xf numFmtId="2" fontId="50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1" fontId="50" fillId="0" borderId="10" xfId="0" applyNumberFormat="1" applyFont="1" applyFill="1" applyBorder="1" applyAlignment="1" applyProtection="1">
      <alignment horizontal="right" vertical="center"/>
      <protection locked="0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left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vertical="center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>
      <alignment horizontal="right" vertical="center"/>
    </xf>
    <xf numFmtId="0" fontId="5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left" vertical="center" wrapText="1"/>
    </xf>
    <xf numFmtId="2" fontId="50" fillId="33" borderId="10" xfId="0" applyNumberFormat="1" applyFont="1" applyFill="1" applyBorder="1" applyAlignment="1" applyProtection="1">
      <alignment horizontal="center"/>
      <protection locked="0"/>
    </xf>
    <xf numFmtId="2" fontId="50" fillId="33" borderId="10" xfId="0" applyNumberFormat="1" applyFont="1" applyFill="1" applyBorder="1" applyAlignment="1" applyProtection="1">
      <alignment horizontal="center" wrapText="1"/>
      <protection locked="0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wrapText="1"/>
    </xf>
    <xf numFmtId="0" fontId="49" fillId="33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0" fillId="0" borderId="10" xfId="0" applyNumberFormat="1" applyFont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4" fillId="33" borderId="10" xfId="60" applyNumberFormat="1" applyFont="1" applyFill="1" applyBorder="1" applyAlignment="1">
      <alignment horizontal="center" vertical="center"/>
      <protection/>
    </xf>
    <xf numFmtId="2" fontId="50" fillId="33" borderId="10" xfId="71" applyNumberFormat="1" applyFont="1" applyFill="1" applyBorder="1" applyAlignment="1">
      <alignment horizontal="center" vertical="center" wrapText="1"/>
      <protection/>
    </xf>
    <xf numFmtId="2" fontId="50" fillId="33" borderId="10" xfId="0" applyNumberFormat="1" applyFont="1" applyFill="1" applyBorder="1" applyAlignment="1">
      <alignment horizontal="center" vertical="center" wrapText="1"/>
    </xf>
    <xf numFmtId="0" fontId="50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50" fillId="0" borderId="10" xfId="56" applyNumberFormat="1" applyFont="1" applyFill="1" applyBorder="1" applyAlignment="1">
      <alignment horizontal="center" vertical="top" wrapText="1"/>
      <protection/>
    </xf>
    <xf numFmtId="0" fontId="31" fillId="0" borderId="15" xfId="0" applyNumberFormat="1" applyFont="1" applyBorder="1" applyAlignment="1">
      <alignment horizontal="center" vertical="center"/>
    </xf>
    <xf numFmtId="0" fontId="50" fillId="33" borderId="15" xfId="0" applyFont="1" applyFill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0" fillId="33" borderId="13" xfId="0" applyNumberFormat="1" applyFont="1" applyFill="1" applyBorder="1" applyAlignment="1" applyProtection="1">
      <alignment horizontal="right" vertical="center" wrapText="1"/>
      <protection locked="0"/>
    </xf>
    <xf numFmtId="2" fontId="50" fillId="33" borderId="16" xfId="0" applyNumberFormat="1" applyFont="1" applyFill="1" applyBorder="1" applyAlignment="1" applyProtection="1">
      <alignment horizontal="right" vertical="center" wrapText="1"/>
      <protection locked="0"/>
    </xf>
    <xf numFmtId="2" fontId="50" fillId="33" borderId="16" xfId="0" applyNumberFormat="1" applyFont="1" applyFill="1" applyBorder="1" applyAlignment="1" applyProtection="1">
      <alignment vertical="center" wrapText="1"/>
      <protection locked="0"/>
    </xf>
    <xf numFmtId="2" fontId="50" fillId="33" borderId="13" xfId="0" applyNumberFormat="1" applyFont="1" applyFill="1" applyBorder="1" applyAlignment="1" applyProtection="1">
      <alignment vertical="center" wrapText="1"/>
      <protection locked="0"/>
    </xf>
    <xf numFmtId="0" fontId="50" fillId="0" borderId="10" xfId="0" applyFont="1" applyBorder="1" applyAlignment="1">
      <alignment horizontal="center" vertical="top" wrapText="1"/>
    </xf>
    <xf numFmtId="0" fontId="50" fillId="0" borderId="10" xfId="69" applyNumberFormat="1" applyFont="1" applyFill="1" applyBorder="1" applyAlignment="1">
      <alignment horizontal="center" vertical="center" wrapText="1"/>
      <protection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NumberFormat="1" applyFont="1" applyBorder="1" applyAlignment="1">
      <alignment horizontal="center" vertical="center"/>
    </xf>
    <xf numFmtId="0" fontId="56" fillId="33" borderId="10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wrapText="1"/>
    </xf>
    <xf numFmtId="0" fontId="52" fillId="33" borderId="10" xfId="0" applyNumberFormat="1" applyFont="1" applyFill="1" applyBorder="1" applyAlignment="1">
      <alignment horizontal="left" vertical="center" wrapText="1"/>
    </xf>
    <xf numFmtId="0" fontId="52" fillId="33" borderId="10" xfId="0" applyNumberFormat="1" applyFont="1" applyFill="1" applyBorder="1" applyAlignment="1">
      <alignment horizontal="left" vertical="center"/>
    </xf>
    <xf numFmtId="0" fontId="52" fillId="33" borderId="10" xfId="0" applyNumberFormat="1" applyFont="1" applyFill="1" applyBorder="1" applyAlignment="1">
      <alignment horizontal="center" vertical="center"/>
    </xf>
    <xf numFmtId="2" fontId="6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2" fontId="50" fillId="36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>
      <alignment horizontal="left" vertical="center"/>
    </xf>
    <xf numFmtId="1" fontId="52" fillId="0" borderId="10" xfId="0" applyNumberFormat="1" applyFont="1" applyFill="1" applyBorder="1" applyAlignment="1">
      <alignment horizontal="center" vertical="top" shrinkToFit="1"/>
    </xf>
    <xf numFmtId="1" fontId="52" fillId="33" borderId="10" xfId="0" applyNumberFormat="1" applyFont="1" applyFill="1" applyBorder="1" applyAlignment="1">
      <alignment horizontal="center" vertical="top" shrinkToFit="1"/>
    </xf>
    <xf numFmtId="0" fontId="50" fillId="33" borderId="13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/>
    </xf>
    <xf numFmtId="0" fontId="54" fillId="33" borderId="18" xfId="0" applyFont="1" applyFill="1" applyBorder="1" applyAlignment="1">
      <alignment horizontal="left" vertical="center"/>
    </xf>
    <xf numFmtId="0" fontId="54" fillId="33" borderId="15" xfId="0" applyFont="1" applyFill="1" applyBorder="1" applyAlignment="1">
      <alignment horizontal="left" vertical="center"/>
    </xf>
    <xf numFmtId="0" fontId="51" fillId="0" borderId="19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34" borderId="13" xfId="0" applyFont="1" applyFill="1" applyBorder="1" applyAlignment="1">
      <alignment horizontal="left" vertical="center" wrapText="1"/>
    </xf>
    <xf numFmtId="0" fontId="52" fillId="34" borderId="16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6" fillId="33" borderId="13" xfId="0" applyNumberFormat="1" applyFont="1" applyFill="1" applyBorder="1" applyAlignment="1">
      <alignment horizontal="center" vertical="center"/>
    </xf>
    <xf numFmtId="0" fontId="56" fillId="33" borderId="16" xfId="0" applyNumberFormat="1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 applyProtection="1">
      <alignment horizontal="left" vertical="center" wrapText="1"/>
      <protection locked="0"/>
    </xf>
    <xf numFmtId="0" fontId="50" fillId="33" borderId="16" xfId="0" applyFont="1" applyFill="1" applyBorder="1" applyAlignment="1" applyProtection="1">
      <alignment horizontal="left" vertical="center" wrapText="1"/>
      <protection locked="0"/>
    </xf>
    <xf numFmtId="0" fontId="50" fillId="33" borderId="13" xfId="0" applyFont="1" applyFill="1" applyBorder="1" applyAlignment="1" applyProtection="1">
      <alignment horizontal="center" vertical="center" wrapText="1"/>
      <protection locked="0"/>
    </xf>
    <xf numFmtId="0" fontId="50" fillId="33" borderId="16" xfId="0" applyFont="1" applyFill="1" applyBorder="1" applyAlignment="1" applyProtection="1">
      <alignment horizontal="center" vertical="center" wrapText="1"/>
      <protection locked="0"/>
    </xf>
    <xf numFmtId="0" fontId="4" fillId="0" borderId="10" xfId="62" applyFont="1" applyFill="1" applyBorder="1" applyAlignment="1">
      <alignment horizontal="center" vertical="center"/>
      <protection/>
    </xf>
    <xf numFmtId="1" fontId="4" fillId="0" borderId="10" xfId="62" applyNumberFormat="1" applyFont="1" applyFill="1" applyBorder="1" applyAlignment="1">
      <alignment horizontal="center" vertical="center" wrapText="1"/>
      <protection/>
    </xf>
    <xf numFmtId="0" fontId="50" fillId="0" borderId="13" xfId="62" applyFont="1" applyFill="1" applyBorder="1" applyAlignment="1">
      <alignment horizontal="center" vertical="center"/>
      <protection/>
    </xf>
    <xf numFmtId="0" fontId="50" fillId="0" borderId="16" xfId="62" applyFont="1" applyFill="1" applyBorder="1" applyAlignment="1">
      <alignment horizontal="center" vertical="center"/>
      <protection/>
    </xf>
    <xf numFmtId="0" fontId="52" fillId="0" borderId="13" xfId="62" applyFont="1" applyFill="1" applyBorder="1" applyAlignment="1">
      <alignment horizontal="left" vertical="center"/>
      <protection/>
    </xf>
    <xf numFmtId="0" fontId="52" fillId="0" borderId="16" xfId="62" applyFont="1" applyFill="1" applyBorder="1" applyAlignment="1">
      <alignment horizontal="left" vertical="center"/>
      <protection/>
    </xf>
    <xf numFmtId="0" fontId="31" fillId="0" borderId="16" xfId="0" applyFont="1" applyBorder="1" applyAlignment="1">
      <alignment horizontal="left" vertical="center"/>
    </xf>
    <xf numFmtId="0" fontId="4" fillId="0" borderId="13" xfId="62" applyFont="1" applyFill="1" applyBorder="1" applyAlignment="1">
      <alignment horizontal="left" vertical="center"/>
      <protection/>
    </xf>
    <xf numFmtId="0" fontId="4" fillId="0" borderId="16" xfId="62" applyFont="1" applyFill="1" applyBorder="1" applyAlignment="1">
      <alignment horizontal="left" vertical="center"/>
      <protection/>
    </xf>
    <xf numFmtId="0" fontId="49" fillId="33" borderId="17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" fillId="33" borderId="13" xfId="55" applyNumberFormat="1" applyFont="1" applyFill="1" applyBorder="1" applyAlignment="1">
      <alignment horizontal="center" vertical="center"/>
      <protection/>
    </xf>
    <xf numFmtId="0" fontId="4" fillId="33" borderId="16" xfId="55" applyNumberFormat="1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left" vertical="center"/>
      <protection/>
    </xf>
    <xf numFmtId="0" fontId="4" fillId="33" borderId="16" xfId="60" applyFont="1" applyFill="1" applyBorder="1" applyAlignment="1">
      <alignment horizontal="left" vertical="center"/>
      <protection/>
    </xf>
    <xf numFmtId="0" fontId="4" fillId="33" borderId="13" xfId="60" applyFont="1" applyFill="1" applyBorder="1" applyAlignment="1">
      <alignment horizontal="left" vertical="center" wrapText="1"/>
      <protection/>
    </xf>
    <xf numFmtId="0" fontId="4" fillId="33" borderId="16" xfId="60" applyFont="1" applyFill="1" applyBorder="1" applyAlignment="1">
      <alignment horizontal="left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0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2" fillId="33" borderId="21" xfId="0" applyFont="1" applyFill="1" applyBorder="1" applyAlignment="1">
      <alignment horizontal="left" vertical="center"/>
    </xf>
    <xf numFmtId="0" fontId="52" fillId="33" borderId="22" xfId="0" applyFont="1" applyFill="1" applyBorder="1" applyAlignment="1">
      <alignment horizontal="left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13" xfId="0" applyFont="1" applyFill="1" applyBorder="1" applyAlignment="1" applyProtection="1">
      <alignment horizontal="center" vertical="center" wrapText="1"/>
      <protection locked="0"/>
    </xf>
    <xf numFmtId="0" fontId="50" fillId="0" borderId="16" xfId="0" applyFont="1" applyFill="1" applyBorder="1" applyAlignment="1" applyProtection="1">
      <alignment horizontal="center" vertical="center" wrapText="1"/>
      <protection locked="0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1" fontId="52" fillId="0" borderId="13" xfId="0" applyNumberFormat="1" applyFont="1" applyFill="1" applyBorder="1" applyAlignment="1">
      <alignment horizontal="center" vertical="center" shrinkToFit="1"/>
    </xf>
    <xf numFmtId="1" fontId="52" fillId="0" borderId="20" xfId="0" applyNumberFormat="1" applyFont="1" applyFill="1" applyBorder="1" applyAlignment="1">
      <alignment horizontal="center" vertical="center" shrinkToFit="1"/>
    </xf>
    <xf numFmtId="1" fontId="52" fillId="0" borderId="16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5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 applyProtection="1">
      <alignment horizontal="left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>
      <alignment horizontal="left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2" xfId="55"/>
    <cellStyle name="Normal 2 2 3" xfId="56"/>
    <cellStyle name="Normal 2 3" xfId="57"/>
    <cellStyle name="Normal 2 7" xfId="58"/>
    <cellStyle name="Normal 20" xfId="59"/>
    <cellStyle name="Normal 3 2" xfId="60"/>
    <cellStyle name="Normal 3 2 2" xfId="61"/>
    <cellStyle name="Normal 4 2" xfId="62"/>
    <cellStyle name="Normal 7" xfId="63"/>
    <cellStyle name="Normal_Cabbage" xfId="64"/>
    <cellStyle name="Normal_Carrot" xfId="65"/>
    <cellStyle name="Normal_Garlic" xfId="66"/>
    <cellStyle name="Normal_Ginger" xfId="67"/>
    <cellStyle name="Normal_Sheet1 2" xfId="68"/>
    <cellStyle name="Normal_Sheet1 2 2" xfId="69"/>
    <cellStyle name="Normal_Sheet10" xfId="70"/>
    <cellStyle name="Normal_Sheet11" xfId="71"/>
    <cellStyle name="Normal_Sheet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J16" sqref="J16"/>
    </sheetView>
  </sheetViews>
  <sheetFormatPr defaultColWidth="9.140625" defaultRowHeight="23.25" customHeight="1"/>
  <cols>
    <col min="1" max="1" width="6.421875" style="6" bestFit="1" customWidth="1"/>
    <col min="2" max="2" width="13.8515625" style="6" customWidth="1"/>
    <col min="3" max="3" width="15.57421875" style="6" customWidth="1"/>
    <col min="4" max="4" width="16.8515625" style="6" customWidth="1"/>
    <col min="5" max="5" width="20.00390625" style="6" customWidth="1"/>
    <col min="6" max="16384" width="9.140625" style="6" customWidth="1"/>
  </cols>
  <sheetData>
    <row r="1" spans="1:5" ht="23.25" customHeight="1">
      <c r="A1" s="378" t="s">
        <v>935</v>
      </c>
      <c r="B1" s="378"/>
      <c r="C1" s="378"/>
      <c r="D1" s="378"/>
      <c r="E1" s="378"/>
    </row>
    <row r="2" spans="1:5" s="1" customFormat="1" ht="23.25" customHeight="1">
      <c r="A2" s="2" t="s">
        <v>0</v>
      </c>
      <c r="B2" s="2" t="s">
        <v>1</v>
      </c>
      <c r="C2" s="2" t="s">
        <v>446</v>
      </c>
      <c r="D2" s="2" t="s">
        <v>581</v>
      </c>
      <c r="E2" s="2" t="s">
        <v>4</v>
      </c>
    </row>
    <row r="3" spans="1:5" s="1" customFormat="1" ht="23.25" customHeight="1">
      <c r="A3" s="379" t="s">
        <v>5</v>
      </c>
      <c r="B3" s="379"/>
      <c r="C3" s="379"/>
      <c r="D3" s="379"/>
      <c r="E3" s="379"/>
    </row>
    <row r="4" spans="1:5" s="1" customFormat="1" ht="23.25" customHeight="1">
      <c r="A4" s="3">
        <v>1</v>
      </c>
      <c r="B4" s="4" t="s">
        <v>6</v>
      </c>
      <c r="C4" s="143">
        <v>7</v>
      </c>
      <c r="D4" s="3">
        <v>0</v>
      </c>
      <c r="E4" s="5">
        <f aca="true" t="shared" si="0" ref="E4:E16">SUM(C4:D4)</f>
        <v>7</v>
      </c>
    </row>
    <row r="5" spans="1:5" s="1" customFormat="1" ht="23.25" customHeight="1">
      <c r="A5" s="3">
        <v>2</v>
      </c>
      <c r="B5" s="4" t="s">
        <v>7</v>
      </c>
      <c r="C5" s="143">
        <v>12</v>
      </c>
      <c r="D5" s="3"/>
      <c r="E5" s="5">
        <f t="shared" si="0"/>
        <v>12</v>
      </c>
    </row>
    <row r="6" spans="1:5" s="1" customFormat="1" ht="23.25" customHeight="1">
      <c r="A6" s="3">
        <v>3</v>
      </c>
      <c r="B6" s="4" t="s">
        <v>8</v>
      </c>
      <c r="C6" s="143">
        <v>6</v>
      </c>
      <c r="D6" s="3"/>
      <c r="E6" s="5">
        <f t="shared" si="0"/>
        <v>6</v>
      </c>
    </row>
    <row r="7" spans="1:5" s="1" customFormat="1" ht="23.25" customHeight="1">
      <c r="A7" s="3">
        <v>4</v>
      </c>
      <c r="B7" s="4" t="s">
        <v>9</v>
      </c>
      <c r="C7" s="143"/>
      <c r="D7" s="3"/>
      <c r="E7" s="5">
        <f t="shared" si="0"/>
        <v>0</v>
      </c>
    </row>
    <row r="8" spans="1:5" s="1" customFormat="1" ht="23.25" customHeight="1">
      <c r="A8" s="3">
        <v>5</v>
      </c>
      <c r="B8" s="4" t="s">
        <v>10</v>
      </c>
      <c r="C8" s="143">
        <v>14</v>
      </c>
      <c r="D8" s="3"/>
      <c r="E8" s="5">
        <f t="shared" si="0"/>
        <v>14</v>
      </c>
    </row>
    <row r="9" spans="1:5" s="1" customFormat="1" ht="23.25" customHeight="1">
      <c r="A9" s="3">
        <v>6</v>
      </c>
      <c r="B9" s="4" t="s">
        <v>11</v>
      </c>
      <c r="C9" s="373"/>
      <c r="D9" s="3"/>
      <c r="E9" s="5">
        <f t="shared" si="0"/>
        <v>0</v>
      </c>
    </row>
    <row r="10" spans="1:5" s="1" customFormat="1" ht="23.25" customHeight="1">
      <c r="A10" s="3">
        <v>7</v>
      </c>
      <c r="B10" s="4" t="s">
        <v>12</v>
      </c>
      <c r="C10" s="373"/>
      <c r="D10" s="3"/>
      <c r="E10" s="5">
        <f t="shared" si="0"/>
        <v>0</v>
      </c>
    </row>
    <row r="11" spans="1:5" s="1" customFormat="1" ht="23.25" customHeight="1">
      <c r="A11" s="3">
        <v>8</v>
      </c>
      <c r="B11" s="4" t="s">
        <v>13</v>
      </c>
      <c r="C11" s="373"/>
      <c r="D11" s="3"/>
      <c r="E11" s="5">
        <f t="shared" si="0"/>
        <v>0</v>
      </c>
    </row>
    <row r="12" spans="1:5" s="1" customFormat="1" ht="23.25" customHeight="1">
      <c r="A12" s="3">
        <v>9</v>
      </c>
      <c r="B12" s="4" t="s">
        <v>14</v>
      </c>
      <c r="C12" s="373"/>
      <c r="D12" s="3"/>
      <c r="E12" s="5">
        <f t="shared" si="0"/>
        <v>0</v>
      </c>
    </row>
    <row r="13" spans="1:5" s="1" customFormat="1" ht="23.25" customHeight="1">
      <c r="A13" s="3">
        <v>10</v>
      </c>
      <c r="B13" s="4" t="s">
        <v>15</v>
      </c>
      <c r="C13" s="373"/>
      <c r="D13" s="3"/>
      <c r="E13" s="5">
        <f t="shared" si="0"/>
        <v>0</v>
      </c>
    </row>
    <row r="14" spans="1:5" s="1" customFormat="1" ht="23.25" customHeight="1">
      <c r="A14" s="3">
        <v>11</v>
      </c>
      <c r="B14" s="4" t="s">
        <v>16</v>
      </c>
      <c r="C14" s="373"/>
      <c r="D14" s="3"/>
      <c r="E14" s="5">
        <f t="shared" si="0"/>
        <v>0</v>
      </c>
    </row>
    <row r="15" spans="1:5" s="1" customFormat="1" ht="23.25" customHeight="1">
      <c r="A15" s="3">
        <v>12</v>
      </c>
      <c r="B15" s="4" t="s">
        <v>17</v>
      </c>
      <c r="C15" s="373"/>
      <c r="D15" s="3"/>
      <c r="E15" s="5">
        <f t="shared" si="0"/>
        <v>0</v>
      </c>
    </row>
    <row r="16" spans="1:5" s="1" customFormat="1" ht="23.25" customHeight="1">
      <c r="A16" s="3">
        <v>13</v>
      </c>
      <c r="B16" s="4" t="s">
        <v>18</v>
      </c>
      <c r="C16" s="373"/>
      <c r="D16" s="3"/>
      <c r="E16" s="5">
        <f t="shared" si="0"/>
        <v>0</v>
      </c>
    </row>
    <row r="17" spans="1:5" s="1" customFormat="1" ht="23.25" customHeight="1">
      <c r="A17" s="380" t="s">
        <v>19</v>
      </c>
      <c r="B17" s="381"/>
      <c r="C17" s="375">
        <f>SUM(C4:C16)</f>
        <v>39</v>
      </c>
      <c r="D17" s="5">
        <f>SUM(D4:D16)</f>
        <v>0</v>
      </c>
      <c r="E17" s="5">
        <f>SUM(C17:D17)</f>
        <v>39</v>
      </c>
    </row>
  </sheetData>
  <sheetProtection/>
  <mergeCells count="3">
    <mergeCell ref="A1:E1"/>
    <mergeCell ref="A3:E3"/>
    <mergeCell ref="A17:B17"/>
  </mergeCells>
  <printOptions horizontalCentered="1" verticalCentered="1"/>
  <pageMargins left="0.7086614173228347" right="0.7086614173228347" top="1.2598425196850394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A1" sqref="A1:H1"/>
    </sheetView>
  </sheetViews>
  <sheetFormatPr defaultColWidth="7.140625" defaultRowHeight="32.25" customHeight="1"/>
  <cols>
    <col min="1" max="1" width="8.421875" style="34" customWidth="1"/>
    <col min="2" max="2" width="14.7109375" style="11" customWidth="1"/>
    <col min="3" max="3" width="16.8515625" style="11" customWidth="1"/>
    <col min="4" max="4" width="14.28125" style="11" customWidth="1"/>
    <col min="5" max="5" width="17.28125" style="11" customWidth="1"/>
    <col min="6" max="6" width="19.8515625" style="11" customWidth="1"/>
    <col min="7" max="7" width="15.421875" style="11" customWidth="1"/>
    <col min="8" max="8" width="16.7109375" style="88" customWidth="1"/>
    <col min="9" max="16384" width="7.140625" style="11" customWidth="1"/>
  </cols>
  <sheetData>
    <row r="1" spans="1:8" ht="32.25" customHeight="1">
      <c r="A1" s="378" t="s">
        <v>938</v>
      </c>
      <c r="B1" s="378"/>
      <c r="C1" s="378"/>
      <c r="D1" s="378"/>
      <c r="E1" s="378"/>
      <c r="F1" s="378"/>
      <c r="G1" s="378"/>
      <c r="H1" s="378"/>
    </row>
    <row r="2" spans="1:8" s="85" customFormat="1" ht="32.25" customHeight="1">
      <c r="A2" s="2" t="s">
        <v>0</v>
      </c>
      <c r="B2" s="2" t="s">
        <v>1</v>
      </c>
      <c r="C2" s="2" t="s">
        <v>541</v>
      </c>
      <c r="D2" s="2" t="s">
        <v>253</v>
      </c>
      <c r="E2" s="2" t="s">
        <v>934</v>
      </c>
      <c r="F2" s="2" t="s">
        <v>917</v>
      </c>
      <c r="G2" s="2" t="s">
        <v>315</v>
      </c>
      <c r="H2" s="2" t="s">
        <v>4</v>
      </c>
    </row>
    <row r="3" spans="1:8" ht="32.25" customHeight="1">
      <c r="A3" s="379" t="s">
        <v>5</v>
      </c>
      <c r="B3" s="379"/>
      <c r="C3" s="379"/>
      <c r="D3" s="379"/>
      <c r="E3" s="379"/>
      <c r="F3" s="379"/>
      <c r="G3" s="379"/>
      <c r="H3" s="379"/>
    </row>
    <row r="4" spans="1:8" ht="32.25" customHeight="1">
      <c r="A4" s="3">
        <v>1</v>
      </c>
      <c r="B4" s="4" t="s">
        <v>6</v>
      </c>
      <c r="C4" s="143">
        <v>4</v>
      </c>
      <c r="D4" s="3">
        <v>4</v>
      </c>
      <c r="E4" s="3">
        <v>9</v>
      </c>
      <c r="F4" s="370"/>
      <c r="G4" s="3"/>
      <c r="H4" s="5">
        <f>SUM(C4:G4)</f>
        <v>17</v>
      </c>
    </row>
    <row r="5" spans="1:8" ht="32.25" customHeight="1">
      <c r="A5" s="3">
        <v>2</v>
      </c>
      <c r="B5" s="4" t="s">
        <v>7</v>
      </c>
      <c r="C5" s="143">
        <v>4</v>
      </c>
      <c r="D5" s="3"/>
      <c r="E5" s="3">
        <v>3</v>
      </c>
      <c r="F5" s="370"/>
      <c r="G5" s="3"/>
      <c r="H5" s="5">
        <f aca="true" t="shared" si="0" ref="H5:H16">SUM(C5:G5)</f>
        <v>7</v>
      </c>
    </row>
    <row r="6" spans="1:8" ht="32.25" customHeight="1">
      <c r="A6" s="3">
        <v>3</v>
      </c>
      <c r="B6" s="4" t="s">
        <v>8</v>
      </c>
      <c r="C6" s="143"/>
      <c r="D6" s="3"/>
      <c r="E6" s="3">
        <v>20</v>
      </c>
      <c r="F6" s="370"/>
      <c r="G6" s="3"/>
      <c r="H6" s="5">
        <f t="shared" si="0"/>
        <v>20</v>
      </c>
    </row>
    <row r="7" spans="1:8" ht="32.25" customHeight="1">
      <c r="A7" s="3">
        <v>4</v>
      </c>
      <c r="B7" s="4" t="s">
        <v>9</v>
      </c>
      <c r="C7" s="143">
        <v>11</v>
      </c>
      <c r="D7" s="3">
        <v>5</v>
      </c>
      <c r="E7" s="3"/>
      <c r="F7" s="370"/>
      <c r="G7" s="3"/>
      <c r="H7" s="5">
        <f t="shared" si="0"/>
        <v>16</v>
      </c>
    </row>
    <row r="8" spans="1:8" ht="32.25" customHeight="1">
      <c r="A8" s="3">
        <v>5</v>
      </c>
      <c r="B8" s="4" t="s">
        <v>10</v>
      </c>
      <c r="C8" s="143"/>
      <c r="D8" s="3">
        <v>3</v>
      </c>
      <c r="E8" s="86">
        <v>4</v>
      </c>
      <c r="F8" s="86"/>
      <c r="G8" s="3"/>
      <c r="H8" s="5">
        <f t="shared" si="0"/>
        <v>7</v>
      </c>
    </row>
    <row r="9" spans="1:8" ht="32.25" customHeight="1">
      <c r="A9" s="3">
        <v>6</v>
      </c>
      <c r="B9" s="4" t="s">
        <v>11</v>
      </c>
      <c r="C9" s="143"/>
      <c r="D9" s="3"/>
      <c r="E9" s="3"/>
      <c r="F9" s="370"/>
      <c r="G9" s="3"/>
      <c r="H9" s="5">
        <f t="shared" si="0"/>
        <v>0</v>
      </c>
    </row>
    <row r="10" spans="1:8" ht="32.25" customHeight="1">
      <c r="A10" s="3">
        <v>7</v>
      </c>
      <c r="B10" s="4" t="s">
        <v>12</v>
      </c>
      <c r="C10" s="143"/>
      <c r="D10" s="3">
        <v>15</v>
      </c>
      <c r="E10" s="3">
        <v>8</v>
      </c>
      <c r="F10" s="370"/>
      <c r="G10" s="3"/>
      <c r="H10" s="5">
        <f t="shared" si="0"/>
        <v>23</v>
      </c>
    </row>
    <row r="11" spans="1:8" ht="32.25" customHeight="1">
      <c r="A11" s="3">
        <v>8</v>
      </c>
      <c r="B11" s="4" t="s">
        <v>13</v>
      </c>
      <c r="C11" s="143"/>
      <c r="D11" s="3"/>
      <c r="E11" s="3"/>
      <c r="F11" s="370"/>
      <c r="G11" s="3">
        <v>0</v>
      </c>
      <c r="H11" s="5">
        <f t="shared" si="0"/>
        <v>0</v>
      </c>
    </row>
    <row r="12" spans="1:8" ht="32.25" customHeight="1">
      <c r="A12" s="3">
        <v>9</v>
      </c>
      <c r="B12" s="4" t="s">
        <v>14</v>
      </c>
      <c r="C12" s="143"/>
      <c r="D12" s="3">
        <v>1</v>
      </c>
      <c r="E12" s="3"/>
      <c r="F12" s="370"/>
      <c r="G12" s="3"/>
      <c r="H12" s="5">
        <f t="shared" si="0"/>
        <v>1</v>
      </c>
    </row>
    <row r="13" spans="1:8" ht="32.25" customHeight="1">
      <c r="A13" s="3">
        <v>10</v>
      </c>
      <c r="B13" s="4" t="s">
        <v>15</v>
      </c>
      <c r="C13" s="143">
        <v>2</v>
      </c>
      <c r="D13" s="3">
        <v>3</v>
      </c>
      <c r="E13" s="3"/>
      <c r="F13" s="370"/>
      <c r="G13" s="3"/>
      <c r="H13" s="5">
        <f t="shared" si="0"/>
        <v>5</v>
      </c>
    </row>
    <row r="14" spans="1:8" ht="32.25" customHeight="1">
      <c r="A14" s="3">
        <v>11</v>
      </c>
      <c r="B14" s="4" t="s">
        <v>16</v>
      </c>
      <c r="C14" s="143">
        <v>8</v>
      </c>
      <c r="D14" s="3"/>
      <c r="E14" s="3"/>
      <c r="F14" s="370"/>
      <c r="G14" s="3"/>
      <c r="H14" s="5">
        <f t="shared" si="0"/>
        <v>8</v>
      </c>
    </row>
    <row r="15" spans="1:8" ht="32.25" customHeight="1">
      <c r="A15" s="3">
        <v>12</v>
      </c>
      <c r="B15" s="4" t="s">
        <v>17</v>
      </c>
      <c r="C15" s="143">
        <v>3</v>
      </c>
      <c r="D15" s="3"/>
      <c r="E15" s="3"/>
      <c r="F15" s="370"/>
      <c r="G15" s="3"/>
      <c r="H15" s="5">
        <f t="shared" si="0"/>
        <v>3</v>
      </c>
    </row>
    <row r="16" spans="1:8" ht="32.25" customHeight="1">
      <c r="A16" s="3">
        <v>13</v>
      </c>
      <c r="B16" s="4" t="s">
        <v>18</v>
      </c>
      <c r="C16" s="143">
        <v>4</v>
      </c>
      <c r="D16" s="3"/>
      <c r="E16" s="3"/>
      <c r="F16" s="370"/>
      <c r="G16" s="3"/>
      <c r="H16" s="5">
        <f t="shared" si="0"/>
        <v>4</v>
      </c>
    </row>
    <row r="17" spans="1:8" s="87" customFormat="1" ht="32.25" customHeight="1">
      <c r="A17" s="380" t="s">
        <v>19</v>
      </c>
      <c r="B17" s="381"/>
      <c r="C17" s="5">
        <f>SUM(C4:C16)</f>
        <v>36</v>
      </c>
      <c r="D17" s="5">
        <f>SUM(D4:D16)</f>
        <v>31</v>
      </c>
      <c r="E17" s="5">
        <f>SUM(E4:E16)</f>
        <v>44</v>
      </c>
      <c r="F17" s="371">
        <v>0</v>
      </c>
      <c r="G17" s="5">
        <f>SUM(G4:G16)</f>
        <v>0</v>
      </c>
      <c r="H17" s="5">
        <f>SUM(H4:H16)</f>
        <v>111</v>
      </c>
    </row>
  </sheetData>
  <sheetProtection/>
  <mergeCells count="3">
    <mergeCell ref="A1:H1"/>
    <mergeCell ref="A3:H3"/>
    <mergeCell ref="A17:B17"/>
  </mergeCells>
  <printOptions horizontalCentered="1" verticalCentered="1"/>
  <pageMargins left="0.7086614173228347" right="0.7086614173228347" top="0.984251968503937" bottom="0.5118110236220472" header="0.31496062992125984" footer="0.31496062992125984"/>
  <pageSetup firstPageNumber="13" useFirstPageNumber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0">
      <selection activeCell="K18" sqref="K18"/>
    </sheetView>
  </sheetViews>
  <sheetFormatPr defaultColWidth="9.140625" defaultRowHeight="18.75" customHeight="1"/>
  <cols>
    <col min="1" max="1" width="7.00390625" style="34" customWidth="1"/>
    <col min="2" max="2" width="13.7109375" style="34" customWidth="1"/>
    <col min="3" max="3" width="20.421875" style="39" customWidth="1"/>
    <col min="4" max="4" width="20.140625" style="39" bestFit="1" customWidth="1"/>
    <col min="5" max="5" width="22.7109375" style="204" bestFit="1" customWidth="1"/>
    <col min="6" max="6" width="22.7109375" style="204" customWidth="1"/>
    <col min="7" max="7" width="23.28125" style="204" hidden="1" customWidth="1"/>
    <col min="8" max="8" width="13.140625" style="204" hidden="1" customWidth="1"/>
    <col min="9" max="16384" width="9.140625" style="34" customWidth="1"/>
  </cols>
  <sheetData>
    <row r="1" spans="1:8" ht="43.5" customHeight="1">
      <c r="A1" s="9" t="s">
        <v>449</v>
      </c>
      <c r="B1" s="9" t="s">
        <v>21</v>
      </c>
      <c r="C1" s="9" t="s">
        <v>542</v>
      </c>
      <c r="D1" s="9" t="s">
        <v>23</v>
      </c>
      <c r="E1" s="9" t="s">
        <v>113</v>
      </c>
      <c r="F1" s="9" t="s">
        <v>543</v>
      </c>
      <c r="G1" s="9" t="s">
        <v>544</v>
      </c>
      <c r="H1" s="9" t="s">
        <v>545</v>
      </c>
    </row>
    <row r="2" spans="1:8" ht="18.75" customHeight="1">
      <c r="A2" s="3">
        <v>1</v>
      </c>
      <c r="B2" s="181" t="s">
        <v>9</v>
      </c>
      <c r="C2" s="181" t="s">
        <v>541</v>
      </c>
      <c r="D2" s="220" t="s">
        <v>546</v>
      </c>
      <c r="E2" s="220" t="s">
        <v>546</v>
      </c>
      <c r="F2" s="141" t="s">
        <v>547</v>
      </c>
      <c r="G2" s="131">
        <v>96.925</v>
      </c>
      <c r="H2" s="221"/>
    </row>
    <row r="3" spans="1:8" ht="18.75" customHeight="1">
      <c r="A3" s="3">
        <v>2</v>
      </c>
      <c r="B3" s="181" t="s">
        <v>9</v>
      </c>
      <c r="C3" s="181" t="s">
        <v>541</v>
      </c>
      <c r="D3" s="69" t="s">
        <v>546</v>
      </c>
      <c r="E3" s="69" t="s">
        <v>548</v>
      </c>
      <c r="F3" s="162" t="s">
        <v>549</v>
      </c>
      <c r="G3" s="132">
        <v>45.9</v>
      </c>
      <c r="H3" s="221"/>
    </row>
    <row r="4" spans="1:8" ht="18.75" customHeight="1">
      <c r="A4" s="3">
        <v>3</v>
      </c>
      <c r="B4" s="181" t="s">
        <v>9</v>
      </c>
      <c r="C4" s="181" t="s">
        <v>541</v>
      </c>
      <c r="D4" s="220" t="s">
        <v>546</v>
      </c>
      <c r="E4" s="220" t="s">
        <v>550</v>
      </c>
      <c r="F4" s="162" t="s">
        <v>551</v>
      </c>
      <c r="G4" s="132">
        <v>0.6</v>
      </c>
      <c r="H4" s="221"/>
    </row>
    <row r="5" spans="1:8" ht="18.75" customHeight="1">
      <c r="A5" s="3">
        <v>4</v>
      </c>
      <c r="B5" s="181" t="s">
        <v>9</v>
      </c>
      <c r="C5" s="181" t="s">
        <v>541</v>
      </c>
      <c r="D5" s="69" t="s">
        <v>546</v>
      </c>
      <c r="E5" s="69" t="s">
        <v>552</v>
      </c>
      <c r="F5" s="162">
        <v>629723</v>
      </c>
      <c r="G5" s="132">
        <v>32.75</v>
      </c>
      <c r="H5" s="221"/>
    </row>
    <row r="6" spans="1:8" ht="18.75" customHeight="1">
      <c r="A6" s="3">
        <v>5</v>
      </c>
      <c r="B6" s="181" t="s">
        <v>9</v>
      </c>
      <c r="C6" s="181" t="s">
        <v>541</v>
      </c>
      <c r="D6" s="220" t="s">
        <v>546</v>
      </c>
      <c r="E6" s="220" t="s">
        <v>553</v>
      </c>
      <c r="F6" s="162">
        <v>629719</v>
      </c>
      <c r="G6" s="132">
        <v>66.12</v>
      </c>
      <c r="H6" s="221"/>
    </row>
    <row r="7" spans="1:8" ht="18.75" customHeight="1">
      <c r="A7" s="3">
        <v>6</v>
      </c>
      <c r="B7" s="181" t="s">
        <v>9</v>
      </c>
      <c r="C7" s="181" t="s">
        <v>541</v>
      </c>
      <c r="D7" s="69" t="s">
        <v>554</v>
      </c>
      <c r="E7" s="69" t="s">
        <v>554</v>
      </c>
      <c r="F7" s="162" t="s">
        <v>555</v>
      </c>
      <c r="G7" s="132">
        <v>176.625</v>
      </c>
      <c r="H7" s="221"/>
    </row>
    <row r="8" spans="1:8" ht="18.75" customHeight="1">
      <c r="A8" s="3">
        <v>7</v>
      </c>
      <c r="B8" s="181" t="s">
        <v>9</v>
      </c>
      <c r="C8" s="181" t="s">
        <v>541</v>
      </c>
      <c r="D8" s="220" t="s">
        <v>554</v>
      </c>
      <c r="E8" s="220" t="s">
        <v>556</v>
      </c>
      <c r="F8" s="162" t="s">
        <v>557</v>
      </c>
      <c r="G8" s="132">
        <v>70.64</v>
      </c>
      <c r="H8" s="221"/>
    </row>
    <row r="9" spans="1:8" ht="18.75" customHeight="1">
      <c r="A9" s="3">
        <v>8</v>
      </c>
      <c r="B9" s="181" t="s">
        <v>9</v>
      </c>
      <c r="C9" s="181" t="s">
        <v>541</v>
      </c>
      <c r="D9" s="69" t="s">
        <v>554</v>
      </c>
      <c r="E9" s="69" t="s">
        <v>333</v>
      </c>
      <c r="F9" s="162" t="s">
        <v>558</v>
      </c>
      <c r="G9" s="132">
        <v>26.311</v>
      </c>
      <c r="H9" s="221"/>
    </row>
    <row r="10" spans="1:8" ht="18.75" customHeight="1">
      <c r="A10" s="3">
        <v>9</v>
      </c>
      <c r="B10" s="181" t="s">
        <v>9</v>
      </c>
      <c r="C10" s="181" t="s">
        <v>541</v>
      </c>
      <c r="D10" s="69" t="s">
        <v>559</v>
      </c>
      <c r="E10" s="69" t="s">
        <v>559</v>
      </c>
      <c r="F10" s="162" t="s">
        <v>560</v>
      </c>
      <c r="G10" s="132">
        <v>13.7</v>
      </c>
      <c r="H10" s="221"/>
    </row>
    <row r="11" spans="1:8" ht="18.75" customHeight="1">
      <c r="A11" s="3">
        <v>10</v>
      </c>
      <c r="B11" s="181" t="s">
        <v>9</v>
      </c>
      <c r="C11" s="181" t="s">
        <v>541</v>
      </c>
      <c r="D11" s="222" t="s">
        <v>559</v>
      </c>
      <c r="E11" s="222" t="s">
        <v>561</v>
      </c>
      <c r="F11" s="141">
        <v>629724</v>
      </c>
      <c r="G11" s="132">
        <v>213.125</v>
      </c>
      <c r="H11" s="221"/>
    </row>
    <row r="12" spans="1:8" ht="18.75" customHeight="1">
      <c r="A12" s="3">
        <v>11</v>
      </c>
      <c r="B12" s="181" t="s">
        <v>9</v>
      </c>
      <c r="C12" s="181" t="s">
        <v>541</v>
      </c>
      <c r="D12" s="157" t="s">
        <v>559</v>
      </c>
      <c r="E12" s="157" t="s">
        <v>562</v>
      </c>
      <c r="F12" s="141">
        <v>629721</v>
      </c>
      <c r="G12" s="132">
        <v>107.38</v>
      </c>
      <c r="H12" s="221"/>
    </row>
    <row r="13" spans="1:8" ht="18.75" customHeight="1">
      <c r="A13" s="26">
        <v>1</v>
      </c>
      <c r="B13" s="223" t="s">
        <v>6</v>
      </c>
      <c r="C13" s="181" t="s">
        <v>541</v>
      </c>
      <c r="D13" s="69" t="s">
        <v>563</v>
      </c>
      <c r="E13" s="69" t="s">
        <v>563</v>
      </c>
      <c r="F13" s="162">
        <v>629746</v>
      </c>
      <c r="G13" s="132">
        <v>187.825</v>
      </c>
      <c r="H13" s="221"/>
    </row>
    <row r="14" spans="1:8" ht="18.75" customHeight="1">
      <c r="A14" s="26">
        <v>2</v>
      </c>
      <c r="B14" s="223" t="s">
        <v>6</v>
      </c>
      <c r="C14" s="181" t="s">
        <v>541</v>
      </c>
      <c r="D14" s="69" t="s">
        <v>563</v>
      </c>
      <c r="E14" s="69" t="s">
        <v>564</v>
      </c>
      <c r="F14" s="162" t="s">
        <v>565</v>
      </c>
      <c r="G14" s="132">
        <v>5.43</v>
      </c>
      <c r="H14" s="221"/>
    </row>
    <row r="15" spans="1:8" ht="18.75" customHeight="1">
      <c r="A15" s="26">
        <v>3</v>
      </c>
      <c r="B15" s="223" t="s">
        <v>6</v>
      </c>
      <c r="C15" s="181" t="s">
        <v>541</v>
      </c>
      <c r="D15" s="69" t="s">
        <v>563</v>
      </c>
      <c r="E15" s="69" t="s">
        <v>566</v>
      </c>
      <c r="F15" s="162" t="s">
        <v>567</v>
      </c>
      <c r="G15" s="132">
        <v>65.24</v>
      </c>
      <c r="H15" s="221"/>
    </row>
    <row r="16" spans="1:8" ht="18.75" customHeight="1">
      <c r="A16" s="26">
        <v>4</v>
      </c>
      <c r="B16" s="223" t="s">
        <v>6</v>
      </c>
      <c r="C16" s="181" t="s">
        <v>541</v>
      </c>
      <c r="D16" s="69" t="s">
        <v>563</v>
      </c>
      <c r="E16" s="69" t="s">
        <v>568</v>
      </c>
      <c r="F16" s="162" t="s">
        <v>569</v>
      </c>
      <c r="G16" s="132">
        <v>94.35</v>
      </c>
      <c r="H16" s="20"/>
    </row>
    <row r="17" spans="1:8" ht="18.75" customHeight="1">
      <c r="A17" s="26">
        <v>1</v>
      </c>
      <c r="B17" s="223" t="s">
        <v>7</v>
      </c>
      <c r="C17" s="181" t="s">
        <v>541</v>
      </c>
      <c r="D17" s="69" t="s">
        <v>563</v>
      </c>
      <c r="E17" s="69" t="s">
        <v>563</v>
      </c>
      <c r="F17" s="162">
        <v>629746</v>
      </c>
      <c r="G17" s="132">
        <v>58.12</v>
      </c>
      <c r="H17" s="20"/>
    </row>
    <row r="18" spans="1:8" ht="18.75" customHeight="1">
      <c r="A18" s="26">
        <v>2</v>
      </c>
      <c r="B18" s="223" t="s">
        <v>7</v>
      </c>
      <c r="C18" s="181" t="s">
        <v>541</v>
      </c>
      <c r="D18" s="224" t="s">
        <v>563</v>
      </c>
      <c r="E18" s="224" t="s">
        <v>564</v>
      </c>
      <c r="F18" s="162" t="s">
        <v>565</v>
      </c>
      <c r="G18" s="132">
        <v>428.62</v>
      </c>
      <c r="H18" s="221"/>
    </row>
    <row r="19" spans="1:8" ht="18.75" customHeight="1">
      <c r="A19" s="26">
        <v>3</v>
      </c>
      <c r="B19" s="223" t="s">
        <v>7</v>
      </c>
      <c r="C19" s="181" t="s">
        <v>541</v>
      </c>
      <c r="D19" s="224" t="s">
        <v>563</v>
      </c>
      <c r="E19" s="224" t="s">
        <v>566</v>
      </c>
      <c r="F19" s="162" t="s">
        <v>567</v>
      </c>
      <c r="G19" s="132">
        <v>154.45</v>
      </c>
      <c r="H19" s="221"/>
    </row>
    <row r="20" spans="1:8" ht="18.75" customHeight="1">
      <c r="A20" s="26">
        <v>4</v>
      </c>
      <c r="B20" s="223" t="s">
        <v>7</v>
      </c>
      <c r="C20" s="181" t="s">
        <v>541</v>
      </c>
      <c r="D20" s="224" t="s">
        <v>563</v>
      </c>
      <c r="E20" s="224" t="s">
        <v>568</v>
      </c>
      <c r="F20" s="162" t="s">
        <v>569</v>
      </c>
      <c r="G20" s="132">
        <v>17.013</v>
      </c>
      <c r="H20" s="221"/>
    </row>
    <row r="21" spans="1:8" ht="18.75" customHeight="1">
      <c r="A21" s="3">
        <v>1</v>
      </c>
      <c r="B21" s="181" t="s">
        <v>16</v>
      </c>
      <c r="C21" s="181" t="s">
        <v>541</v>
      </c>
      <c r="D21" s="225" t="s">
        <v>554</v>
      </c>
      <c r="E21" s="71" t="s">
        <v>554</v>
      </c>
      <c r="F21" s="150" t="s">
        <v>555</v>
      </c>
      <c r="G21" s="132">
        <v>253.665</v>
      </c>
      <c r="H21" s="221"/>
    </row>
    <row r="22" spans="1:8" ht="18.75" customHeight="1">
      <c r="A22" s="3">
        <v>2</v>
      </c>
      <c r="B22" s="181" t="s">
        <v>16</v>
      </c>
      <c r="C22" s="181" t="s">
        <v>541</v>
      </c>
      <c r="D22" s="225" t="s">
        <v>554</v>
      </c>
      <c r="E22" s="71" t="s">
        <v>556</v>
      </c>
      <c r="F22" s="3" t="s">
        <v>557</v>
      </c>
      <c r="G22" s="132">
        <v>339.04</v>
      </c>
      <c r="H22" s="20"/>
    </row>
    <row r="23" spans="1:8" ht="18.75" customHeight="1">
      <c r="A23" s="3">
        <v>3</v>
      </c>
      <c r="B23" s="181" t="s">
        <v>16</v>
      </c>
      <c r="C23" s="181" t="s">
        <v>541</v>
      </c>
      <c r="D23" s="226" t="s">
        <v>559</v>
      </c>
      <c r="E23" s="71" t="s">
        <v>561</v>
      </c>
      <c r="F23" s="3" t="s">
        <v>570</v>
      </c>
      <c r="G23" s="227">
        <v>0.3</v>
      </c>
      <c r="H23" s="221"/>
    </row>
    <row r="24" spans="1:8" ht="18.75" customHeight="1">
      <c r="A24" s="3">
        <v>4</v>
      </c>
      <c r="B24" s="228" t="s">
        <v>16</v>
      </c>
      <c r="C24" s="181" t="s">
        <v>541</v>
      </c>
      <c r="D24" s="226" t="s">
        <v>546</v>
      </c>
      <c r="E24" s="71" t="s">
        <v>553</v>
      </c>
      <c r="F24" s="3" t="s">
        <v>571</v>
      </c>
      <c r="G24" s="227">
        <v>0.635</v>
      </c>
      <c r="H24" s="221"/>
    </row>
    <row r="25" spans="1:8" ht="18.75" customHeight="1">
      <c r="A25" s="3">
        <v>5</v>
      </c>
      <c r="B25" s="228" t="s">
        <v>16</v>
      </c>
      <c r="C25" s="181" t="s">
        <v>541</v>
      </c>
      <c r="D25" s="225" t="s">
        <v>546</v>
      </c>
      <c r="E25" s="229" t="s">
        <v>552</v>
      </c>
      <c r="F25" s="150" t="s">
        <v>572</v>
      </c>
      <c r="G25" s="227">
        <v>0</v>
      </c>
      <c r="H25" s="221"/>
    </row>
    <row r="26" spans="1:8" ht="18.75" customHeight="1">
      <c r="A26" s="3">
        <v>6</v>
      </c>
      <c r="B26" s="228" t="s">
        <v>16</v>
      </c>
      <c r="C26" s="181" t="s">
        <v>541</v>
      </c>
      <c r="D26" s="226" t="s">
        <v>546</v>
      </c>
      <c r="E26" s="71" t="s">
        <v>550</v>
      </c>
      <c r="F26" s="3" t="s">
        <v>551</v>
      </c>
      <c r="G26" s="230">
        <v>66.315</v>
      </c>
      <c r="H26" s="221"/>
    </row>
    <row r="27" spans="1:8" ht="18.75" customHeight="1">
      <c r="A27" s="3">
        <v>7</v>
      </c>
      <c r="B27" s="228" t="s">
        <v>16</v>
      </c>
      <c r="C27" s="181" t="s">
        <v>541</v>
      </c>
      <c r="D27" s="226" t="s">
        <v>546</v>
      </c>
      <c r="E27" s="71" t="s">
        <v>548</v>
      </c>
      <c r="F27" s="3" t="s">
        <v>549</v>
      </c>
      <c r="G27" s="227">
        <v>70.64</v>
      </c>
      <c r="H27" s="221"/>
    </row>
    <row r="28" spans="1:8" ht="18.75" customHeight="1">
      <c r="A28" s="3">
        <v>8</v>
      </c>
      <c r="B28" s="228" t="s">
        <v>16</v>
      </c>
      <c r="C28" s="181" t="s">
        <v>541</v>
      </c>
      <c r="D28" s="226" t="s">
        <v>546</v>
      </c>
      <c r="E28" s="71" t="s">
        <v>546</v>
      </c>
      <c r="F28" s="3" t="s">
        <v>547</v>
      </c>
      <c r="G28" s="231">
        <v>26.331</v>
      </c>
      <c r="H28" s="221"/>
    </row>
    <row r="29" spans="1:8" ht="18.75" customHeight="1">
      <c r="A29" s="86">
        <v>1</v>
      </c>
      <c r="B29" s="232" t="s">
        <v>17</v>
      </c>
      <c r="C29" s="181" t="s">
        <v>541</v>
      </c>
      <c r="D29" s="233" t="s">
        <v>554</v>
      </c>
      <c r="E29" s="173" t="s">
        <v>556</v>
      </c>
      <c r="F29" s="3" t="s">
        <v>557</v>
      </c>
      <c r="G29" s="231">
        <v>79.3</v>
      </c>
      <c r="H29" s="221"/>
    </row>
    <row r="30" spans="1:8" ht="18.75" customHeight="1">
      <c r="A30" s="234">
        <v>2</v>
      </c>
      <c r="B30" s="235" t="s">
        <v>17</v>
      </c>
      <c r="C30" s="181" t="s">
        <v>541</v>
      </c>
      <c r="D30" s="233" t="s">
        <v>546</v>
      </c>
      <c r="E30" s="236" t="s">
        <v>550</v>
      </c>
      <c r="F30" s="3" t="s">
        <v>551</v>
      </c>
      <c r="G30" s="231">
        <v>76.79</v>
      </c>
      <c r="H30" s="221"/>
    </row>
    <row r="31" spans="1:8" ht="18.75" customHeight="1">
      <c r="A31" s="234">
        <v>3</v>
      </c>
      <c r="B31" s="235" t="s">
        <v>17</v>
      </c>
      <c r="C31" s="181" t="s">
        <v>541</v>
      </c>
      <c r="D31" s="233" t="s">
        <v>546</v>
      </c>
      <c r="E31" s="236" t="s">
        <v>548</v>
      </c>
      <c r="F31" s="234" t="s">
        <v>549</v>
      </c>
      <c r="G31" s="230">
        <v>16.745</v>
      </c>
      <c r="H31" s="221"/>
    </row>
    <row r="32" spans="1:8" ht="18.75" customHeight="1">
      <c r="A32" s="20">
        <v>1</v>
      </c>
      <c r="B32" s="237" t="s">
        <v>18</v>
      </c>
      <c r="C32" s="181" t="s">
        <v>541</v>
      </c>
      <c r="D32" s="238" t="s">
        <v>563</v>
      </c>
      <c r="E32" s="28" t="s">
        <v>564</v>
      </c>
      <c r="F32" s="162" t="s">
        <v>565</v>
      </c>
      <c r="G32" s="230">
        <v>11.645</v>
      </c>
      <c r="H32" s="221"/>
    </row>
    <row r="33" spans="1:8" ht="18.75" customHeight="1">
      <c r="A33" s="20">
        <v>2</v>
      </c>
      <c r="B33" s="237" t="s">
        <v>18</v>
      </c>
      <c r="C33" s="181" t="s">
        <v>541</v>
      </c>
      <c r="D33" s="238" t="s">
        <v>563</v>
      </c>
      <c r="E33" s="238" t="s">
        <v>563</v>
      </c>
      <c r="F33" s="162">
        <v>629746</v>
      </c>
      <c r="G33" s="230">
        <v>1.95</v>
      </c>
      <c r="H33" s="221"/>
    </row>
    <row r="34" spans="1:8" ht="18.75" customHeight="1">
      <c r="A34" s="20">
        <v>3</v>
      </c>
      <c r="B34" s="237" t="s">
        <v>18</v>
      </c>
      <c r="C34" s="181" t="s">
        <v>541</v>
      </c>
      <c r="D34" s="238" t="s">
        <v>563</v>
      </c>
      <c r="E34" s="28" t="s">
        <v>568</v>
      </c>
      <c r="F34" s="162" t="s">
        <v>569</v>
      </c>
      <c r="G34" s="231">
        <v>26.07</v>
      </c>
      <c r="H34" s="221"/>
    </row>
    <row r="35" spans="1:8" ht="18.75" customHeight="1">
      <c r="A35" s="20">
        <v>4</v>
      </c>
      <c r="B35" s="237" t="s">
        <v>18</v>
      </c>
      <c r="C35" s="181" t="s">
        <v>541</v>
      </c>
      <c r="D35" s="238" t="s">
        <v>563</v>
      </c>
      <c r="E35" s="28" t="s">
        <v>566</v>
      </c>
      <c r="F35" s="162" t="s">
        <v>567</v>
      </c>
      <c r="G35" s="231">
        <v>12.145</v>
      </c>
      <c r="H35" s="221"/>
    </row>
    <row r="36" spans="1:8" ht="18.75" customHeight="1">
      <c r="A36" s="3">
        <v>1</v>
      </c>
      <c r="B36" s="181" t="s">
        <v>15</v>
      </c>
      <c r="C36" s="181" t="s">
        <v>541</v>
      </c>
      <c r="D36" s="239" t="s">
        <v>546</v>
      </c>
      <c r="E36" s="71" t="s">
        <v>546</v>
      </c>
      <c r="F36" s="3" t="s">
        <v>547</v>
      </c>
      <c r="G36" s="231">
        <v>6.015</v>
      </c>
      <c r="H36" s="20"/>
    </row>
    <row r="37" spans="1:8" ht="18.75" customHeight="1">
      <c r="A37" s="3">
        <v>2</v>
      </c>
      <c r="B37" s="181" t="s">
        <v>15</v>
      </c>
      <c r="C37" s="181" t="s">
        <v>541</v>
      </c>
      <c r="D37" s="226" t="s">
        <v>559</v>
      </c>
      <c r="E37" s="71" t="s">
        <v>573</v>
      </c>
      <c r="F37" s="3">
        <v>629721</v>
      </c>
      <c r="G37" s="231">
        <v>24.388</v>
      </c>
      <c r="H37" s="221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3">
      <selection activeCell="D12" sqref="D12:D13"/>
    </sheetView>
  </sheetViews>
  <sheetFormatPr defaultColWidth="9.140625" defaultRowHeight="20.25" customHeight="1"/>
  <cols>
    <col min="1" max="1" width="7.421875" style="89" customWidth="1"/>
    <col min="2" max="2" width="13.140625" style="89" customWidth="1"/>
    <col min="3" max="3" width="14.140625" style="89" customWidth="1"/>
    <col min="4" max="4" width="19.57421875" style="125" customWidth="1"/>
    <col min="5" max="5" width="22.28125" style="125" customWidth="1"/>
    <col min="6" max="6" width="25.00390625" style="125" customWidth="1"/>
    <col min="7" max="7" width="22.140625" style="126" hidden="1" customWidth="1"/>
    <col min="8" max="8" width="12.8515625" style="126" hidden="1" customWidth="1"/>
    <col min="9" max="16384" width="9.140625" style="127" customWidth="1"/>
  </cols>
  <sheetData>
    <row r="1" spans="1:8" s="89" customFormat="1" ht="33" customHeight="1">
      <c r="A1" s="90" t="s">
        <v>0</v>
      </c>
      <c r="B1" s="90" t="s">
        <v>138</v>
      </c>
      <c r="C1" s="90" t="s">
        <v>22</v>
      </c>
      <c r="D1" s="91" t="s">
        <v>23</v>
      </c>
      <c r="E1" s="90" t="s">
        <v>113</v>
      </c>
      <c r="F1" s="90" t="s">
        <v>255</v>
      </c>
      <c r="G1" s="92" t="s">
        <v>256</v>
      </c>
      <c r="H1" s="90" t="s">
        <v>257</v>
      </c>
    </row>
    <row r="2" spans="1:8" ht="20.25" customHeight="1">
      <c r="A2" s="408">
        <v>1</v>
      </c>
      <c r="B2" s="93" t="s">
        <v>6</v>
      </c>
      <c r="C2" s="94" t="s">
        <v>258</v>
      </c>
      <c r="D2" s="94" t="s">
        <v>259</v>
      </c>
      <c r="E2" s="410" t="s">
        <v>259</v>
      </c>
      <c r="F2" s="407">
        <v>629591</v>
      </c>
      <c r="G2" s="95">
        <v>6.2</v>
      </c>
      <c r="H2" s="66">
        <v>30</v>
      </c>
    </row>
    <row r="3" spans="1:8" s="96" customFormat="1" ht="20.25" customHeight="1">
      <c r="A3" s="409"/>
      <c r="B3" s="93" t="s">
        <v>6</v>
      </c>
      <c r="C3" s="94" t="s">
        <v>258</v>
      </c>
      <c r="D3" s="94" t="s">
        <v>259</v>
      </c>
      <c r="E3" s="411"/>
      <c r="F3" s="407"/>
      <c r="G3" s="95">
        <v>2</v>
      </c>
      <c r="H3" s="66">
        <v>8</v>
      </c>
    </row>
    <row r="4" spans="1:8" ht="20.25" customHeight="1">
      <c r="A4" s="97">
        <v>2</v>
      </c>
      <c r="B4" s="93" t="s">
        <v>6</v>
      </c>
      <c r="C4" s="94" t="s">
        <v>258</v>
      </c>
      <c r="D4" s="98" t="s">
        <v>259</v>
      </c>
      <c r="E4" s="99" t="s">
        <v>260</v>
      </c>
      <c r="F4" s="52" t="s">
        <v>261</v>
      </c>
      <c r="G4" s="95">
        <v>0.5</v>
      </c>
      <c r="H4" s="66">
        <v>12</v>
      </c>
    </row>
    <row r="5" spans="1:8" s="100" customFormat="1" ht="20.25" customHeight="1">
      <c r="A5" s="97">
        <v>3</v>
      </c>
      <c r="B5" s="93" t="s">
        <v>6</v>
      </c>
      <c r="C5" s="94" t="s">
        <v>258</v>
      </c>
      <c r="D5" s="94" t="s">
        <v>262</v>
      </c>
      <c r="E5" s="101" t="s">
        <v>263</v>
      </c>
      <c r="F5" s="102">
        <v>628838</v>
      </c>
      <c r="G5" s="95">
        <v>4.5</v>
      </c>
      <c r="H5" s="66">
        <v>5</v>
      </c>
    </row>
    <row r="6" spans="1:8" ht="20.25" customHeight="1">
      <c r="A6" s="97">
        <v>4</v>
      </c>
      <c r="B6" s="93" t="s">
        <v>6</v>
      </c>
      <c r="C6" s="94" t="s">
        <v>258</v>
      </c>
      <c r="D6" s="94" t="s">
        <v>262</v>
      </c>
      <c r="E6" s="101" t="s">
        <v>264</v>
      </c>
      <c r="F6" s="102">
        <v>628645</v>
      </c>
      <c r="G6" s="95">
        <v>1</v>
      </c>
      <c r="H6" s="66">
        <v>11</v>
      </c>
    </row>
    <row r="7" spans="1:8" ht="20.25" customHeight="1">
      <c r="A7" s="97">
        <v>1</v>
      </c>
      <c r="B7" s="93" t="s">
        <v>9</v>
      </c>
      <c r="C7" s="94" t="s">
        <v>258</v>
      </c>
      <c r="D7" s="103" t="s">
        <v>265</v>
      </c>
      <c r="E7" s="98" t="s">
        <v>266</v>
      </c>
      <c r="F7" s="102">
        <v>629506</v>
      </c>
      <c r="G7" s="95">
        <v>5</v>
      </c>
      <c r="H7" s="66">
        <v>7</v>
      </c>
    </row>
    <row r="8" spans="1:8" ht="20.25" customHeight="1">
      <c r="A8" s="97">
        <v>2</v>
      </c>
      <c r="B8" s="93" t="s">
        <v>9</v>
      </c>
      <c r="C8" s="94" t="s">
        <v>258</v>
      </c>
      <c r="D8" s="103" t="s">
        <v>267</v>
      </c>
      <c r="E8" s="98" t="s">
        <v>268</v>
      </c>
      <c r="F8" s="102">
        <v>628641</v>
      </c>
      <c r="G8" s="95">
        <v>1</v>
      </c>
      <c r="H8" s="66">
        <v>13</v>
      </c>
    </row>
    <row r="9" spans="1:8" s="96" customFormat="1" ht="20.25" customHeight="1">
      <c r="A9" s="97">
        <v>3</v>
      </c>
      <c r="B9" s="93" t="s">
        <v>9</v>
      </c>
      <c r="C9" s="94" t="s">
        <v>258</v>
      </c>
      <c r="D9" s="103" t="s">
        <v>267</v>
      </c>
      <c r="E9" s="98" t="s">
        <v>267</v>
      </c>
      <c r="F9" s="102">
        <v>628734</v>
      </c>
      <c r="G9" s="95">
        <v>1.7</v>
      </c>
      <c r="H9" s="66">
        <v>22</v>
      </c>
    </row>
    <row r="10" spans="1:8" s="96" customFormat="1" ht="20.25" customHeight="1">
      <c r="A10" s="97">
        <v>4</v>
      </c>
      <c r="B10" s="93" t="s">
        <v>9</v>
      </c>
      <c r="C10" s="94" t="s">
        <v>258</v>
      </c>
      <c r="D10" s="103" t="s">
        <v>267</v>
      </c>
      <c r="E10" s="98" t="s">
        <v>269</v>
      </c>
      <c r="F10" s="102">
        <v>628995</v>
      </c>
      <c r="G10" s="95">
        <v>6.2</v>
      </c>
      <c r="H10" s="66">
        <v>18</v>
      </c>
    </row>
    <row r="11" spans="1:8" s="96" customFormat="1" ht="20.25" customHeight="1">
      <c r="A11" s="97">
        <v>5</v>
      </c>
      <c r="B11" s="93" t="s">
        <v>9</v>
      </c>
      <c r="C11" s="94" t="s">
        <v>258</v>
      </c>
      <c r="D11" s="104" t="s">
        <v>270</v>
      </c>
      <c r="E11" s="98" t="s">
        <v>270</v>
      </c>
      <c r="F11" s="102">
        <v>628853</v>
      </c>
      <c r="G11" s="95">
        <v>0.5</v>
      </c>
      <c r="H11" s="66">
        <v>2</v>
      </c>
    </row>
    <row r="12" spans="1:8" s="96" customFormat="1" ht="20.25" customHeight="1">
      <c r="A12" s="408">
        <v>1</v>
      </c>
      <c r="B12" s="93" t="s">
        <v>10</v>
      </c>
      <c r="C12" s="94" t="s">
        <v>258</v>
      </c>
      <c r="D12" s="413" t="s">
        <v>263</v>
      </c>
      <c r="E12" s="410" t="s">
        <v>263</v>
      </c>
      <c r="F12" s="406">
        <v>628838</v>
      </c>
      <c r="G12" s="95">
        <v>2.3</v>
      </c>
      <c r="H12" s="66">
        <v>10</v>
      </c>
    </row>
    <row r="13" spans="1:8" s="105" customFormat="1" ht="20.25" customHeight="1">
      <c r="A13" s="409"/>
      <c r="B13" s="93" t="s">
        <v>10</v>
      </c>
      <c r="C13" s="94" t="s">
        <v>258</v>
      </c>
      <c r="D13" s="414"/>
      <c r="E13" s="412"/>
      <c r="F13" s="406"/>
      <c r="G13" s="95">
        <v>0.6</v>
      </c>
      <c r="H13" s="106">
        <v>3</v>
      </c>
    </row>
    <row r="14" spans="1:8" ht="20.25" customHeight="1">
      <c r="A14" s="408">
        <v>2</v>
      </c>
      <c r="B14" s="93" t="s">
        <v>10</v>
      </c>
      <c r="C14" s="94" t="s">
        <v>258</v>
      </c>
      <c r="D14" s="107" t="s">
        <v>263</v>
      </c>
      <c r="E14" s="410" t="s">
        <v>264</v>
      </c>
      <c r="F14" s="406">
        <v>628645</v>
      </c>
      <c r="G14" s="95">
        <v>2.8</v>
      </c>
      <c r="H14" s="66">
        <v>15</v>
      </c>
    </row>
    <row r="15" spans="1:8" s="108" customFormat="1" ht="20.25" customHeight="1">
      <c r="A15" s="409"/>
      <c r="B15" s="93" t="s">
        <v>10</v>
      </c>
      <c r="C15" s="94" t="s">
        <v>258</v>
      </c>
      <c r="D15" s="107" t="s">
        <v>263</v>
      </c>
      <c r="E15" s="412"/>
      <c r="F15" s="406"/>
      <c r="G15" s="109">
        <v>0.8</v>
      </c>
      <c r="H15" s="106">
        <v>1</v>
      </c>
    </row>
    <row r="16" spans="1:8" ht="20.25" customHeight="1">
      <c r="A16" s="97">
        <v>3</v>
      </c>
      <c r="B16" s="93" t="s">
        <v>10</v>
      </c>
      <c r="C16" s="94" t="s">
        <v>258</v>
      </c>
      <c r="D16" s="99" t="s">
        <v>271</v>
      </c>
      <c r="E16" s="99" t="s">
        <v>272</v>
      </c>
      <c r="F16" s="110">
        <v>628775</v>
      </c>
      <c r="G16" s="95">
        <v>1.2</v>
      </c>
      <c r="H16" s="66">
        <v>14</v>
      </c>
    </row>
    <row r="17" spans="1:8" ht="20.25" customHeight="1">
      <c r="A17" s="97">
        <v>1</v>
      </c>
      <c r="B17" s="93" t="s">
        <v>12</v>
      </c>
      <c r="C17" s="94" t="s">
        <v>258</v>
      </c>
      <c r="D17" s="111" t="s">
        <v>270</v>
      </c>
      <c r="E17" s="99" t="s">
        <v>273</v>
      </c>
      <c r="F17" s="112">
        <v>628683</v>
      </c>
      <c r="G17" s="95">
        <v>2</v>
      </c>
      <c r="H17" s="66">
        <v>6</v>
      </c>
    </row>
    <row r="18" spans="1:8" ht="20.25" customHeight="1">
      <c r="A18" s="97">
        <v>2</v>
      </c>
      <c r="B18" s="93" t="s">
        <v>12</v>
      </c>
      <c r="C18" s="94" t="s">
        <v>258</v>
      </c>
      <c r="D18" s="111" t="s">
        <v>270</v>
      </c>
      <c r="E18" s="99" t="s">
        <v>270</v>
      </c>
      <c r="F18" s="102">
        <v>628853</v>
      </c>
      <c r="G18" s="113">
        <v>2</v>
      </c>
      <c r="H18" s="66">
        <v>25</v>
      </c>
    </row>
    <row r="19" spans="1:8" ht="20.25" customHeight="1">
      <c r="A19" s="97">
        <v>3</v>
      </c>
      <c r="B19" s="93" t="s">
        <v>12</v>
      </c>
      <c r="C19" s="94" t="s">
        <v>258</v>
      </c>
      <c r="D19" s="111" t="s">
        <v>270</v>
      </c>
      <c r="E19" s="99" t="s">
        <v>274</v>
      </c>
      <c r="F19" s="112">
        <v>629251</v>
      </c>
      <c r="G19" s="113">
        <v>3</v>
      </c>
      <c r="H19" s="66">
        <v>28</v>
      </c>
    </row>
    <row r="20" spans="1:8" ht="20.25" customHeight="1">
      <c r="A20" s="97">
        <v>4</v>
      </c>
      <c r="B20" s="93" t="s">
        <v>12</v>
      </c>
      <c r="C20" s="94" t="s">
        <v>258</v>
      </c>
      <c r="D20" s="114" t="s">
        <v>275</v>
      </c>
      <c r="E20" s="99" t="s">
        <v>276</v>
      </c>
      <c r="F20" s="112">
        <v>628587</v>
      </c>
      <c r="G20" s="113">
        <v>1.9</v>
      </c>
      <c r="H20" s="66">
        <v>29</v>
      </c>
    </row>
    <row r="21" spans="1:8" ht="20.25" customHeight="1">
      <c r="A21" s="97">
        <v>5</v>
      </c>
      <c r="B21" s="93" t="s">
        <v>12</v>
      </c>
      <c r="C21" s="94" t="s">
        <v>258</v>
      </c>
      <c r="D21" s="114" t="s">
        <v>275</v>
      </c>
      <c r="E21" s="99" t="s">
        <v>277</v>
      </c>
      <c r="F21" s="112">
        <v>628588</v>
      </c>
      <c r="G21" s="113">
        <v>11.3</v>
      </c>
      <c r="H21" s="66">
        <v>11</v>
      </c>
    </row>
    <row r="22" spans="1:8" ht="20.25" customHeight="1">
      <c r="A22" s="97">
        <v>6</v>
      </c>
      <c r="B22" s="93" t="s">
        <v>12</v>
      </c>
      <c r="C22" s="94" t="s">
        <v>258</v>
      </c>
      <c r="D22" s="114" t="s">
        <v>275</v>
      </c>
      <c r="E22" s="99" t="s">
        <v>278</v>
      </c>
      <c r="F22" s="110">
        <v>628759</v>
      </c>
      <c r="G22" s="113">
        <v>1.6</v>
      </c>
      <c r="H22" s="66">
        <v>22</v>
      </c>
    </row>
    <row r="23" spans="1:8" ht="20.25" customHeight="1">
      <c r="A23" s="97">
        <v>7</v>
      </c>
      <c r="B23" s="93" t="s">
        <v>12</v>
      </c>
      <c r="C23" s="94" t="s">
        <v>258</v>
      </c>
      <c r="D23" s="114" t="s">
        <v>267</v>
      </c>
      <c r="E23" s="99" t="s">
        <v>268</v>
      </c>
      <c r="F23" s="102">
        <v>628641</v>
      </c>
      <c r="G23" s="113">
        <v>1.2</v>
      </c>
      <c r="H23" s="115">
        <v>7</v>
      </c>
    </row>
    <row r="24" spans="1:8" ht="20.25" customHeight="1">
      <c r="A24" s="97">
        <v>8</v>
      </c>
      <c r="B24" s="93" t="s">
        <v>12</v>
      </c>
      <c r="C24" s="94" t="s">
        <v>258</v>
      </c>
      <c r="D24" s="114" t="s">
        <v>267</v>
      </c>
      <c r="E24" s="99" t="s">
        <v>267</v>
      </c>
      <c r="F24" s="102">
        <v>628734</v>
      </c>
      <c r="G24" s="113">
        <v>5</v>
      </c>
      <c r="H24" s="115">
        <v>22</v>
      </c>
    </row>
    <row r="25" spans="1:8" ht="20.25" customHeight="1">
      <c r="A25" s="97">
        <v>9</v>
      </c>
      <c r="B25" s="93" t="s">
        <v>12</v>
      </c>
      <c r="C25" s="94" t="s">
        <v>258</v>
      </c>
      <c r="D25" s="114" t="s">
        <v>267</v>
      </c>
      <c r="E25" s="99" t="s">
        <v>269</v>
      </c>
      <c r="F25" s="112">
        <v>628995</v>
      </c>
      <c r="G25" s="113">
        <v>0.6</v>
      </c>
      <c r="H25" s="115">
        <v>10</v>
      </c>
    </row>
    <row r="26" spans="1:7" ht="20.25" customHeight="1">
      <c r="A26" s="97">
        <v>10</v>
      </c>
      <c r="B26" s="93" t="s">
        <v>12</v>
      </c>
      <c r="C26" s="94" t="s">
        <v>258</v>
      </c>
      <c r="D26" s="116" t="s">
        <v>258</v>
      </c>
      <c r="E26" s="99" t="s">
        <v>279</v>
      </c>
      <c r="F26" s="112">
        <v>628569</v>
      </c>
      <c r="G26" s="117">
        <v>11</v>
      </c>
    </row>
    <row r="27" spans="1:7" ht="20.25" customHeight="1">
      <c r="A27" s="97">
        <v>11</v>
      </c>
      <c r="B27" s="93" t="s">
        <v>12</v>
      </c>
      <c r="C27" s="94" t="s">
        <v>258</v>
      </c>
      <c r="D27" s="116" t="s">
        <v>258</v>
      </c>
      <c r="E27" s="99" t="s">
        <v>258</v>
      </c>
      <c r="F27" s="112">
        <v>628898</v>
      </c>
      <c r="G27" s="113">
        <v>21</v>
      </c>
    </row>
    <row r="28" spans="1:7" ht="20.25" customHeight="1">
      <c r="A28" s="97">
        <v>12</v>
      </c>
      <c r="B28" s="93" t="s">
        <v>12</v>
      </c>
      <c r="C28" s="94" t="s">
        <v>258</v>
      </c>
      <c r="D28" s="114" t="s">
        <v>265</v>
      </c>
      <c r="E28" s="99" t="s">
        <v>280</v>
      </c>
      <c r="F28" s="112">
        <v>628647</v>
      </c>
      <c r="G28" s="118">
        <v>22</v>
      </c>
    </row>
    <row r="29" spans="1:7" ht="20.25" customHeight="1">
      <c r="A29" s="97">
        <v>13</v>
      </c>
      <c r="B29" s="93" t="s">
        <v>12</v>
      </c>
      <c r="C29" s="94" t="s">
        <v>258</v>
      </c>
      <c r="D29" s="114" t="s">
        <v>265</v>
      </c>
      <c r="E29" s="99" t="s">
        <v>265</v>
      </c>
      <c r="F29" s="112">
        <v>629314</v>
      </c>
      <c r="G29" s="119">
        <v>8</v>
      </c>
    </row>
    <row r="30" spans="1:7" ht="20.25" customHeight="1">
      <c r="A30" s="97">
        <v>14</v>
      </c>
      <c r="B30" s="93" t="s">
        <v>12</v>
      </c>
      <c r="C30" s="94" t="s">
        <v>258</v>
      </c>
      <c r="D30" s="114" t="s">
        <v>265</v>
      </c>
      <c r="E30" s="98" t="s">
        <v>281</v>
      </c>
      <c r="F30" s="102">
        <v>629506</v>
      </c>
      <c r="G30" s="119">
        <v>3</v>
      </c>
    </row>
    <row r="31" spans="1:7" ht="20.25" customHeight="1">
      <c r="A31" s="97">
        <v>15</v>
      </c>
      <c r="B31" s="93" t="s">
        <v>12</v>
      </c>
      <c r="C31" s="94" t="s">
        <v>258</v>
      </c>
      <c r="D31" s="120" t="s">
        <v>282</v>
      </c>
      <c r="E31" s="99" t="s">
        <v>283</v>
      </c>
      <c r="F31" s="112">
        <v>629323</v>
      </c>
      <c r="G31" s="119">
        <v>15</v>
      </c>
    </row>
    <row r="32" spans="1:7" ht="20.25" customHeight="1">
      <c r="A32" s="97">
        <v>1</v>
      </c>
      <c r="B32" s="93" t="s">
        <v>14</v>
      </c>
      <c r="C32" s="94" t="s">
        <v>258</v>
      </c>
      <c r="D32" s="121" t="s">
        <v>270</v>
      </c>
      <c r="E32" s="122" t="s">
        <v>274</v>
      </c>
      <c r="F32" s="112">
        <v>629251</v>
      </c>
      <c r="G32" s="117">
        <v>22</v>
      </c>
    </row>
    <row r="33" spans="1:7" ht="20.25" customHeight="1">
      <c r="A33" s="97">
        <v>1</v>
      </c>
      <c r="B33" s="93" t="s">
        <v>15</v>
      </c>
      <c r="C33" s="94" t="s">
        <v>258</v>
      </c>
      <c r="D33" s="121" t="s">
        <v>270</v>
      </c>
      <c r="E33" s="122" t="s">
        <v>284</v>
      </c>
      <c r="F33" s="102">
        <v>628683</v>
      </c>
      <c r="G33" s="123">
        <v>12</v>
      </c>
    </row>
    <row r="34" spans="1:7" ht="20.25" customHeight="1">
      <c r="A34" s="97">
        <v>2</v>
      </c>
      <c r="B34" s="93" t="s">
        <v>15</v>
      </c>
      <c r="C34" s="94" t="s">
        <v>258</v>
      </c>
      <c r="D34" s="121" t="s">
        <v>270</v>
      </c>
      <c r="E34" s="122" t="s">
        <v>274</v>
      </c>
      <c r="F34" s="112">
        <v>629251</v>
      </c>
      <c r="G34" s="123">
        <v>8</v>
      </c>
    </row>
    <row r="35" spans="1:7" ht="20.25" customHeight="1">
      <c r="A35" s="97">
        <v>3</v>
      </c>
      <c r="B35" s="93" t="s">
        <v>15</v>
      </c>
      <c r="C35" s="94" t="s">
        <v>258</v>
      </c>
      <c r="D35" s="124" t="s">
        <v>275</v>
      </c>
      <c r="E35" s="122" t="s">
        <v>278</v>
      </c>
      <c r="F35" s="110">
        <v>628759</v>
      </c>
      <c r="G35" s="123">
        <v>3</v>
      </c>
    </row>
  </sheetData>
  <sheetProtection/>
  <mergeCells count="10">
    <mergeCell ref="F14:F15"/>
    <mergeCell ref="F12:F13"/>
    <mergeCell ref="F2:F3"/>
    <mergeCell ref="A2:A3"/>
    <mergeCell ref="A12:A13"/>
    <mergeCell ref="A14:A15"/>
    <mergeCell ref="E2:E3"/>
    <mergeCell ref="E12:E13"/>
    <mergeCell ref="E14:E15"/>
    <mergeCell ref="D12:D13"/>
  </mergeCells>
  <printOptions horizontalCentered="1" verticalCentered="1"/>
  <pageMargins left="0.31496062992125984" right="0.1968503937007874" top="0.2755905511811024" bottom="0.2755905511811024" header="0.11811023622047245" footer="0.15748031496062992"/>
  <pageSetup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A22">
      <selection activeCell="C33" sqref="C33"/>
    </sheetView>
  </sheetViews>
  <sheetFormatPr defaultColWidth="9.140625" defaultRowHeight="15" customHeight="1"/>
  <cols>
    <col min="1" max="1" width="6.57421875" style="138" customWidth="1"/>
    <col min="2" max="2" width="15.8515625" style="138" customWidth="1"/>
    <col min="3" max="3" width="15.00390625" style="138" customWidth="1"/>
    <col min="4" max="4" width="23.57421875" style="139" customWidth="1"/>
    <col min="5" max="5" width="27.28125" style="139" customWidth="1"/>
    <col min="6" max="6" width="22.7109375" style="139" customWidth="1"/>
    <col min="7" max="7" width="5.57421875" style="140" hidden="1" customWidth="1"/>
    <col min="8" max="8" width="20.00390625" style="138" customWidth="1"/>
    <col min="9" max="16384" width="9.140625" style="138" customWidth="1"/>
  </cols>
  <sheetData>
    <row r="1" spans="1:7" ht="63" customHeight="1">
      <c r="A1" s="128" t="s">
        <v>205</v>
      </c>
      <c r="B1" s="35" t="s">
        <v>21</v>
      </c>
      <c r="C1" s="35" t="s">
        <v>22</v>
      </c>
      <c r="D1" s="35" t="s">
        <v>23</v>
      </c>
      <c r="E1" s="128" t="s">
        <v>113</v>
      </c>
      <c r="F1" s="128" t="s">
        <v>70</v>
      </c>
      <c r="G1" s="129" t="s">
        <v>26</v>
      </c>
    </row>
    <row r="2" spans="1:7" ht="21" customHeight="1">
      <c r="A2" s="58">
        <v>1</v>
      </c>
      <c r="B2" s="321" t="s">
        <v>6</v>
      </c>
      <c r="C2" s="143" t="s">
        <v>934</v>
      </c>
      <c r="D2" s="321" t="s">
        <v>285</v>
      </c>
      <c r="E2" s="321" t="s">
        <v>286</v>
      </c>
      <c r="F2" s="143">
        <v>628631</v>
      </c>
      <c r="G2" s="131">
        <v>37.65</v>
      </c>
    </row>
    <row r="3" spans="1:7" ht="21" customHeight="1">
      <c r="A3" s="58">
        <v>2</v>
      </c>
      <c r="B3" s="62" t="s">
        <v>6</v>
      </c>
      <c r="C3" s="143" t="s">
        <v>934</v>
      </c>
      <c r="D3" s="321" t="s">
        <v>287</v>
      </c>
      <c r="E3" s="321" t="s">
        <v>288</v>
      </c>
      <c r="F3" s="143">
        <v>628632</v>
      </c>
      <c r="G3" s="132">
        <v>295.05</v>
      </c>
    </row>
    <row r="4" spans="1:7" ht="21" customHeight="1">
      <c r="A4" s="58">
        <v>3</v>
      </c>
      <c r="B4" s="62" t="s">
        <v>6</v>
      </c>
      <c r="C4" s="143" t="s">
        <v>934</v>
      </c>
      <c r="D4" s="321" t="s">
        <v>287</v>
      </c>
      <c r="E4" s="321" t="s">
        <v>289</v>
      </c>
      <c r="F4" s="143">
        <v>629308</v>
      </c>
      <c r="G4" s="132">
        <v>221.81</v>
      </c>
    </row>
    <row r="5" spans="1:7" ht="21" customHeight="1">
      <c r="A5" s="58">
        <v>4</v>
      </c>
      <c r="B5" s="321" t="s">
        <v>6</v>
      </c>
      <c r="C5" s="143" t="s">
        <v>934</v>
      </c>
      <c r="D5" s="321" t="s">
        <v>290</v>
      </c>
      <c r="E5" s="321" t="s">
        <v>291</v>
      </c>
      <c r="F5" s="143">
        <v>629200</v>
      </c>
      <c r="G5" s="132">
        <v>38.21</v>
      </c>
    </row>
    <row r="6" spans="1:7" ht="21" customHeight="1">
      <c r="A6" s="58">
        <v>5</v>
      </c>
      <c r="B6" s="62" t="s">
        <v>6</v>
      </c>
      <c r="C6" s="143" t="s">
        <v>934</v>
      </c>
      <c r="D6" s="321" t="s">
        <v>292</v>
      </c>
      <c r="E6" s="321" t="s">
        <v>292</v>
      </c>
      <c r="F6" s="143">
        <v>629134</v>
      </c>
      <c r="G6" s="132">
        <v>18.21</v>
      </c>
    </row>
    <row r="7" spans="1:7" ht="21" customHeight="1">
      <c r="A7" s="58">
        <v>6</v>
      </c>
      <c r="B7" s="62" t="s">
        <v>6</v>
      </c>
      <c r="C7" s="143" t="s">
        <v>934</v>
      </c>
      <c r="D7" s="321" t="s">
        <v>292</v>
      </c>
      <c r="E7" s="321" t="s">
        <v>293</v>
      </c>
      <c r="F7" s="143">
        <v>629268</v>
      </c>
      <c r="G7" s="132">
        <v>32.21</v>
      </c>
    </row>
    <row r="8" spans="1:7" ht="21" customHeight="1">
      <c r="A8" s="58">
        <v>7</v>
      </c>
      <c r="B8" s="70" t="s">
        <v>6</v>
      </c>
      <c r="C8" s="143" t="s">
        <v>934</v>
      </c>
      <c r="D8" s="70" t="s">
        <v>294</v>
      </c>
      <c r="E8" s="70" t="s">
        <v>294</v>
      </c>
      <c r="F8" s="308">
        <v>629207</v>
      </c>
      <c r="G8" s="132">
        <v>47</v>
      </c>
    </row>
    <row r="9" spans="1:7" ht="21" customHeight="1">
      <c r="A9" s="58">
        <v>8</v>
      </c>
      <c r="B9" s="70" t="s">
        <v>6</v>
      </c>
      <c r="C9" s="143" t="s">
        <v>934</v>
      </c>
      <c r="D9" s="333" t="s">
        <v>254</v>
      </c>
      <c r="E9" s="334" t="s">
        <v>295</v>
      </c>
      <c r="F9" s="335">
        <v>629190</v>
      </c>
      <c r="G9" s="132">
        <v>41.16</v>
      </c>
    </row>
    <row r="10" spans="1:7" ht="21" customHeight="1">
      <c r="A10" s="58">
        <v>9</v>
      </c>
      <c r="B10" s="70" t="s">
        <v>6</v>
      </c>
      <c r="C10" s="143" t="s">
        <v>934</v>
      </c>
      <c r="D10" s="333" t="s">
        <v>296</v>
      </c>
      <c r="E10" s="70" t="s">
        <v>297</v>
      </c>
      <c r="F10" s="308">
        <v>629676</v>
      </c>
      <c r="G10" s="132">
        <v>65.4</v>
      </c>
    </row>
    <row r="11" spans="1:7" ht="21" customHeight="1">
      <c r="A11" s="58">
        <v>1</v>
      </c>
      <c r="B11" s="62" t="s">
        <v>7</v>
      </c>
      <c r="C11" s="143" t="s">
        <v>934</v>
      </c>
      <c r="D11" s="321" t="s">
        <v>287</v>
      </c>
      <c r="E11" s="321" t="s">
        <v>288</v>
      </c>
      <c r="F11" s="143">
        <v>628632</v>
      </c>
      <c r="G11" s="132">
        <v>81.05</v>
      </c>
    </row>
    <row r="12" spans="1:7" ht="21" customHeight="1">
      <c r="A12" s="58">
        <v>2</v>
      </c>
      <c r="B12" s="62" t="s">
        <v>7</v>
      </c>
      <c r="C12" s="143" t="s">
        <v>934</v>
      </c>
      <c r="D12" s="321" t="s">
        <v>287</v>
      </c>
      <c r="E12" s="321" t="s">
        <v>289</v>
      </c>
      <c r="F12" s="143">
        <v>629308</v>
      </c>
      <c r="G12" s="132">
        <v>148.07</v>
      </c>
    </row>
    <row r="13" spans="1:7" ht="21" customHeight="1">
      <c r="A13" s="58">
        <v>3</v>
      </c>
      <c r="B13" s="70" t="s">
        <v>7</v>
      </c>
      <c r="C13" s="143" t="s">
        <v>934</v>
      </c>
      <c r="D13" s="70" t="s">
        <v>931</v>
      </c>
      <c r="E13" s="70" t="s">
        <v>299</v>
      </c>
      <c r="F13" s="308">
        <v>629080</v>
      </c>
      <c r="G13" s="132">
        <v>40</v>
      </c>
    </row>
    <row r="14" spans="1:7" ht="21" customHeight="1">
      <c r="A14" s="58">
        <v>1</v>
      </c>
      <c r="B14" s="62" t="s">
        <v>300</v>
      </c>
      <c r="C14" s="143" t="s">
        <v>934</v>
      </c>
      <c r="D14" s="321" t="s">
        <v>287</v>
      </c>
      <c r="E14" s="321" t="s">
        <v>288</v>
      </c>
      <c r="F14" s="143">
        <v>628632</v>
      </c>
      <c r="G14" s="132">
        <v>27.26</v>
      </c>
    </row>
    <row r="15" spans="1:7" ht="21" customHeight="1">
      <c r="A15" s="58">
        <v>2</v>
      </c>
      <c r="B15" s="62" t="s">
        <v>300</v>
      </c>
      <c r="C15" s="143" t="s">
        <v>934</v>
      </c>
      <c r="D15" s="321" t="s">
        <v>287</v>
      </c>
      <c r="E15" s="321" t="s">
        <v>289</v>
      </c>
      <c r="F15" s="143">
        <v>629308</v>
      </c>
      <c r="G15" s="132">
        <v>3.26</v>
      </c>
    </row>
    <row r="16" spans="1:7" ht="21" customHeight="1">
      <c r="A16" s="58">
        <v>3</v>
      </c>
      <c r="B16" s="62" t="s">
        <v>8</v>
      </c>
      <c r="C16" s="143" t="s">
        <v>934</v>
      </c>
      <c r="D16" s="70" t="s">
        <v>301</v>
      </c>
      <c r="E16" s="321" t="s">
        <v>302</v>
      </c>
      <c r="F16" s="143">
        <v>629209</v>
      </c>
      <c r="G16" s="132">
        <v>137.52</v>
      </c>
    </row>
    <row r="17" spans="1:7" ht="21" customHeight="1">
      <c r="A17" s="58">
        <v>4</v>
      </c>
      <c r="B17" s="62" t="s">
        <v>8</v>
      </c>
      <c r="C17" s="143" t="s">
        <v>934</v>
      </c>
      <c r="D17" s="321" t="s">
        <v>290</v>
      </c>
      <c r="E17" s="321" t="s">
        <v>290</v>
      </c>
      <c r="F17" s="143">
        <v>628727</v>
      </c>
      <c r="G17" s="132">
        <v>38.08</v>
      </c>
    </row>
    <row r="18" spans="1:7" ht="21" customHeight="1">
      <c r="A18" s="58">
        <v>5</v>
      </c>
      <c r="B18" s="62" t="s">
        <v>8</v>
      </c>
      <c r="C18" s="143" t="s">
        <v>934</v>
      </c>
      <c r="D18" s="321" t="s">
        <v>290</v>
      </c>
      <c r="E18" s="321" t="s">
        <v>291</v>
      </c>
      <c r="F18" s="143">
        <v>629200</v>
      </c>
      <c r="G18" s="132">
        <v>36.97</v>
      </c>
    </row>
    <row r="19" spans="1:7" ht="21" customHeight="1">
      <c r="A19" s="58">
        <v>6</v>
      </c>
      <c r="B19" s="70" t="s">
        <v>8</v>
      </c>
      <c r="C19" s="143" t="s">
        <v>934</v>
      </c>
      <c r="D19" s="70" t="s">
        <v>298</v>
      </c>
      <c r="E19" s="70" t="s">
        <v>298</v>
      </c>
      <c r="F19" s="308">
        <v>628798</v>
      </c>
      <c r="G19" s="132">
        <v>10</v>
      </c>
    </row>
    <row r="20" spans="1:7" ht="21" customHeight="1">
      <c r="A20" s="58">
        <v>7</v>
      </c>
      <c r="B20" s="321" t="s">
        <v>8</v>
      </c>
      <c r="C20" s="143" t="s">
        <v>934</v>
      </c>
      <c r="D20" s="321" t="s">
        <v>303</v>
      </c>
      <c r="E20" s="321" t="s">
        <v>303</v>
      </c>
      <c r="F20" s="143">
        <v>628913</v>
      </c>
      <c r="G20" s="132">
        <v>32.89</v>
      </c>
    </row>
    <row r="21" spans="1:7" ht="21" customHeight="1">
      <c r="A21" s="58">
        <v>8</v>
      </c>
      <c r="B21" s="321" t="s">
        <v>8</v>
      </c>
      <c r="C21" s="143" t="s">
        <v>934</v>
      </c>
      <c r="D21" s="321" t="s">
        <v>304</v>
      </c>
      <c r="E21" s="321" t="s">
        <v>305</v>
      </c>
      <c r="F21" s="143">
        <v>629471</v>
      </c>
      <c r="G21" s="132">
        <v>132</v>
      </c>
    </row>
    <row r="22" spans="1:7" ht="21" customHeight="1">
      <c r="A22" s="58">
        <v>9</v>
      </c>
      <c r="B22" s="321" t="s">
        <v>8</v>
      </c>
      <c r="C22" s="143" t="s">
        <v>934</v>
      </c>
      <c r="D22" s="321" t="s">
        <v>304</v>
      </c>
      <c r="E22" s="321" t="s">
        <v>304</v>
      </c>
      <c r="F22" s="143">
        <v>628939</v>
      </c>
      <c r="G22" s="132">
        <v>20</v>
      </c>
    </row>
    <row r="23" spans="1:7" ht="21" customHeight="1">
      <c r="A23" s="58">
        <v>10</v>
      </c>
      <c r="B23" s="28" t="s">
        <v>300</v>
      </c>
      <c r="C23" s="143" t="s">
        <v>934</v>
      </c>
      <c r="D23" s="28" t="s">
        <v>306</v>
      </c>
      <c r="E23" s="28" t="s">
        <v>306</v>
      </c>
      <c r="F23" s="26">
        <v>629036</v>
      </c>
      <c r="G23" s="134">
        <v>29.2</v>
      </c>
    </row>
    <row r="24" spans="1:7" ht="21" customHeight="1">
      <c r="A24" s="58">
        <v>11</v>
      </c>
      <c r="B24" s="321" t="s">
        <v>8</v>
      </c>
      <c r="C24" s="143" t="s">
        <v>934</v>
      </c>
      <c r="D24" s="321" t="s">
        <v>292</v>
      </c>
      <c r="E24" s="321" t="s">
        <v>292</v>
      </c>
      <c r="F24" s="143">
        <v>629134</v>
      </c>
      <c r="G24" s="132">
        <v>46.75</v>
      </c>
    </row>
    <row r="25" spans="1:7" ht="21" customHeight="1">
      <c r="A25" s="58">
        <v>12</v>
      </c>
      <c r="B25" s="321" t="s">
        <v>8</v>
      </c>
      <c r="C25" s="143" t="s">
        <v>934</v>
      </c>
      <c r="D25" s="321" t="s">
        <v>292</v>
      </c>
      <c r="E25" s="321" t="s">
        <v>293</v>
      </c>
      <c r="F25" s="143">
        <v>629268</v>
      </c>
      <c r="G25" s="132">
        <v>14.1</v>
      </c>
    </row>
    <row r="26" spans="1:7" ht="21" customHeight="1">
      <c r="A26" s="58">
        <v>13</v>
      </c>
      <c r="B26" s="70" t="s">
        <v>8</v>
      </c>
      <c r="C26" s="143" t="s">
        <v>934</v>
      </c>
      <c r="D26" s="70" t="s">
        <v>294</v>
      </c>
      <c r="E26" s="70" t="s">
        <v>294</v>
      </c>
      <c r="F26" s="308">
        <v>629207</v>
      </c>
      <c r="G26" s="132">
        <v>153</v>
      </c>
    </row>
    <row r="27" spans="1:7" ht="21" customHeight="1">
      <c r="A27" s="58">
        <v>14</v>
      </c>
      <c r="B27" s="70" t="s">
        <v>8</v>
      </c>
      <c r="C27" s="143" t="s">
        <v>934</v>
      </c>
      <c r="D27" s="70" t="s">
        <v>294</v>
      </c>
      <c r="E27" s="70" t="s">
        <v>307</v>
      </c>
      <c r="F27" s="308">
        <v>629343</v>
      </c>
      <c r="G27" s="132">
        <v>140</v>
      </c>
    </row>
    <row r="28" spans="1:7" ht="21" customHeight="1">
      <c r="A28" s="58">
        <v>15</v>
      </c>
      <c r="B28" s="321" t="s">
        <v>300</v>
      </c>
      <c r="C28" s="143" t="s">
        <v>934</v>
      </c>
      <c r="D28" s="333" t="s">
        <v>308</v>
      </c>
      <c r="E28" s="334" t="s">
        <v>309</v>
      </c>
      <c r="F28" s="335">
        <v>629683</v>
      </c>
      <c r="G28" s="132">
        <v>24</v>
      </c>
    </row>
    <row r="29" spans="1:7" ht="21" customHeight="1">
      <c r="A29" s="58">
        <v>16</v>
      </c>
      <c r="B29" s="321" t="s">
        <v>300</v>
      </c>
      <c r="C29" s="143" t="s">
        <v>934</v>
      </c>
      <c r="D29" s="333" t="s">
        <v>308</v>
      </c>
      <c r="E29" s="334" t="s">
        <v>310</v>
      </c>
      <c r="F29" s="335">
        <v>629487</v>
      </c>
      <c r="G29" s="132">
        <v>42.2</v>
      </c>
    </row>
    <row r="30" spans="1:7" ht="21" customHeight="1">
      <c r="A30" s="58">
        <v>17</v>
      </c>
      <c r="B30" s="321" t="s">
        <v>300</v>
      </c>
      <c r="C30" s="143" t="s">
        <v>934</v>
      </c>
      <c r="D30" s="333" t="s">
        <v>308</v>
      </c>
      <c r="E30" s="334" t="s">
        <v>295</v>
      </c>
      <c r="F30" s="335">
        <v>629190</v>
      </c>
      <c r="G30" s="132">
        <v>10.42</v>
      </c>
    </row>
    <row r="31" spans="1:7" ht="21" customHeight="1">
      <c r="A31" s="58">
        <v>18</v>
      </c>
      <c r="B31" s="321" t="s">
        <v>300</v>
      </c>
      <c r="C31" s="143" t="s">
        <v>934</v>
      </c>
      <c r="D31" s="321" t="s">
        <v>311</v>
      </c>
      <c r="E31" s="321" t="s">
        <v>311</v>
      </c>
      <c r="F31" s="143">
        <v>629496</v>
      </c>
      <c r="G31" s="132">
        <v>60</v>
      </c>
    </row>
    <row r="32" spans="1:7" ht="21" customHeight="1">
      <c r="A32" s="58">
        <v>19</v>
      </c>
      <c r="B32" s="321" t="s">
        <v>300</v>
      </c>
      <c r="C32" s="143" t="s">
        <v>934</v>
      </c>
      <c r="D32" s="321" t="s">
        <v>311</v>
      </c>
      <c r="E32" s="321" t="s">
        <v>312</v>
      </c>
      <c r="F32" s="143">
        <v>628922</v>
      </c>
      <c r="G32" s="132">
        <v>70</v>
      </c>
    </row>
    <row r="33" spans="1:7" ht="21" customHeight="1">
      <c r="A33" s="58">
        <v>20</v>
      </c>
      <c r="B33" s="321" t="s">
        <v>300</v>
      </c>
      <c r="C33" s="143" t="s">
        <v>934</v>
      </c>
      <c r="D33" s="321" t="s">
        <v>311</v>
      </c>
      <c r="E33" s="321" t="s">
        <v>313</v>
      </c>
      <c r="F33" s="143">
        <v>629183</v>
      </c>
      <c r="G33" s="132">
        <v>15</v>
      </c>
    </row>
    <row r="34" spans="1:7" ht="21" customHeight="1">
      <c r="A34" s="58">
        <v>1</v>
      </c>
      <c r="B34" s="62" t="s">
        <v>314</v>
      </c>
      <c r="C34" s="143" t="s">
        <v>934</v>
      </c>
      <c r="D34" s="321" t="s">
        <v>285</v>
      </c>
      <c r="E34" s="321" t="s">
        <v>286</v>
      </c>
      <c r="F34" s="143">
        <v>628631</v>
      </c>
      <c r="G34" s="132">
        <v>12.08</v>
      </c>
    </row>
    <row r="35" spans="1:7" ht="21" customHeight="1">
      <c r="A35" s="58">
        <v>2</v>
      </c>
      <c r="B35" s="62" t="s">
        <v>314</v>
      </c>
      <c r="C35" s="143" t="s">
        <v>934</v>
      </c>
      <c r="D35" s="321" t="s">
        <v>287</v>
      </c>
      <c r="E35" s="321" t="s">
        <v>288</v>
      </c>
      <c r="F35" s="143">
        <v>628632</v>
      </c>
      <c r="G35" s="132">
        <v>50.03</v>
      </c>
    </row>
    <row r="36" spans="1:7" ht="21" customHeight="1">
      <c r="A36" s="58">
        <v>3</v>
      </c>
      <c r="B36" s="62" t="s">
        <v>314</v>
      </c>
      <c r="C36" s="143" t="s">
        <v>934</v>
      </c>
      <c r="D36" s="321" t="s">
        <v>287</v>
      </c>
      <c r="E36" s="321" t="s">
        <v>289</v>
      </c>
      <c r="F36" s="143">
        <v>629308</v>
      </c>
      <c r="G36" s="132">
        <v>43.12</v>
      </c>
    </row>
    <row r="37" spans="1:7" ht="21" customHeight="1">
      <c r="A37" s="58">
        <v>4</v>
      </c>
      <c r="B37" s="62" t="s">
        <v>314</v>
      </c>
      <c r="C37" s="143" t="s">
        <v>934</v>
      </c>
      <c r="D37" s="333" t="s">
        <v>296</v>
      </c>
      <c r="E37" s="70" t="s">
        <v>297</v>
      </c>
      <c r="F37" s="308">
        <v>629676</v>
      </c>
      <c r="G37" s="132">
        <v>60.8</v>
      </c>
    </row>
    <row r="38" spans="1:7" ht="21" customHeight="1">
      <c r="A38" s="58">
        <v>1</v>
      </c>
      <c r="B38" s="321" t="s">
        <v>12</v>
      </c>
      <c r="C38" s="143" t="s">
        <v>934</v>
      </c>
      <c r="D38" s="70" t="s">
        <v>301</v>
      </c>
      <c r="E38" s="321" t="s">
        <v>302</v>
      </c>
      <c r="F38" s="143">
        <v>629209</v>
      </c>
      <c r="G38" s="132">
        <v>11.5</v>
      </c>
    </row>
    <row r="39" spans="1:7" ht="21" customHeight="1">
      <c r="A39" s="58">
        <v>2</v>
      </c>
      <c r="B39" s="321" t="s">
        <v>12</v>
      </c>
      <c r="C39" s="143" t="s">
        <v>934</v>
      </c>
      <c r="D39" s="321" t="s">
        <v>290</v>
      </c>
      <c r="E39" s="321" t="s">
        <v>291</v>
      </c>
      <c r="F39" s="143">
        <v>629209</v>
      </c>
      <c r="G39" s="132">
        <v>39.38</v>
      </c>
    </row>
    <row r="40" spans="1:7" s="135" customFormat="1" ht="21" customHeight="1">
      <c r="A40" s="58">
        <v>3</v>
      </c>
      <c r="B40" s="321" t="s">
        <v>12</v>
      </c>
      <c r="C40" s="143" t="s">
        <v>934</v>
      </c>
      <c r="D40" s="321" t="s">
        <v>290</v>
      </c>
      <c r="E40" s="321" t="s">
        <v>290</v>
      </c>
      <c r="F40" s="143">
        <v>628727</v>
      </c>
      <c r="G40" s="132">
        <v>56.5</v>
      </c>
    </row>
    <row r="41" spans="1:7" s="135" customFormat="1" ht="21" customHeight="1">
      <c r="A41" s="58">
        <v>4</v>
      </c>
      <c r="B41" s="136" t="s">
        <v>12</v>
      </c>
      <c r="C41" s="143" t="s">
        <v>934</v>
      </c>
      <c r="D41" s="321" t="s">
        <v>304</v>
      </c>
      <c r="E41" s="321" t="s">
        <v>305</v>
      </c>
      <c r="F41" s="143">
        <v>629471</v>
      </c>
      <c r="G41" s="132">
        <v>206.1</v>
      </c>
    </row>
    <row r="42" spans="1:7" ht="21" customHeight="1">
      <c r="A42" s="58">
        <v>5</v>
      </c>
      <c r="B42" s="136" t="s">
        <v>12</v>
      </c>
      <c r="C42" s="143" t="s">
        <v>934</v>
      </c>
      <c r="D42" s="321" t="s">
        <v>304</v>
      </c>
      <c r="E42" s="321" t="s">
        <v>304</v>
      </c>
      <c r="F42" s="143">
        <v>628939</v>
      </c>
      <c r="G42" s="132">
        <v>127.1</v>
      </c>
    </row>
    <row r="43" spans="1:7" ht="21" customHeight="1">
      <c r="A43" s="58">
        <v>6</v>
      </c>
      <c r="B43" s="321" t="s">
        <v>12</v>
      </c>
      <c r="C43" s="143" t="s">
        <v>934</v>
      </c>
      <c r="D43" s="321" t="s">
        <v>311</v>
      </c>
      <c r="E43" s="321" t="s">
        <v>311</v>
      </c>
      <c r="F43" s="143">
        <v>629496</v>
      </c>
      <c r="G43" s="132">
        <v>98</v>
      </c>
    </row>
    <row r="44" spans="1:7" ht="21" customHeight="1">
      <c r="A44" s="58">
        <v>7</v>
      </c>
      <c r="B44" s="321" t="s">
        <v>12</v>
      </c>
      <c r="C44" s="143" t="s">
        <v>934</v>
      </c>
      <c r="D44" s="321" t="s">
        <v>311</v>
      </c>
      <c r="E44" s="321" t="s">
        <v>313</v>
      </c>
      <c r="F44" s="143">
        <v>629183</v>
      </c>
      <c r="G44" s="132">
        <v>32</v>
      </c>
    </row>
    <row r="45" spans="1:9" ht="21" customHeight="1">
      <c r="A45" s="58">
        <v>8</v>
      </c>
      <c r="B45" s="321" t="s">
        <v>12</v>
      </c>
      <c r="C45" s="143" t="s">
        <v>934</v>
      </c>
      <c r="D45" s="321" t="s">
        <v>311</v>
      </c>
      <c r="E45" s="321" t="s">
        <v>312</v>
      </c>
      <c r="F45" s="143">
        <v>628922</v>
      </c>
      <c r="G45" s="132">
        <v>90</v>
      </c>
      <c r="I45" s="137"/>
    </row>
    <row r="46" ht="15">
      <c r="I46" s="137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rowBreaks count="1" manualBreakCount="1">
    <brk id="33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21" customHeight="1"/>
  <cols>
    <col min="1" max="1" width="6.57421875" style="145" customWidth="1"/>
    <col min="2" max="2" width="17.28125" style="145" customWidth="1"/>
    <col min="3" max="3" width="17.7109375" style="145" customWidth="1"/>
    <col min="4" max="5" width="19.7109375" style="145" customWidth="1"/>
    <col min="6" max="6" width="23.421875" style="145" customWidth="1"/>
    <col min="7" max="16384" width="9.140625" style="145" customWidth="1"/>
  </cols>
  <sheetData>
    <row r="1" spans="1:6" ht="21" customHeight="1">
      <c r="A1" s="415" t="s">
        <v>939</v>
      </c>
      <c r="B1" s="415"/>
      <c r="C1" s="415"/>
      <c r="D1" s="415"/>
      <c r="E1" s="415"/>
      <c r="F1" s="415"/>
    </row>
    <row r="2" spans="1:6" ht="21" customHeight="1">
      <c r="A2" s="2" t="s">
        <v>0</v>
      </c>
      <c r="B2" s="2" t="s">
        <v>1</v>
      </c>
      <c r="C2" s="2" t="s">
        <v>316</v>
      </c>
      <c r="D2" s="2" t="s">
        <v>317</v>
      </c>
      <c r="E2" s="2" t="s">
        <v>421</v>
      </c>
      <c r="F2" s="2" t="s">
        <v>4</v>
      </c>
    </row>
    <row r="3" spans="1:6" ht="21" customHeight="1">
      <c r="A3" s="379" t="s">
        <v>5</v>
      </c>
      <c r="B3" s="379"/>
      <c r="C3" s="379"/>
      <c r="D3" s="379"/>
      <c r="E3" s="379"/>
      <c r="F3" s="379"/>
    </row>
    <row r="4" spans="1:6" ht="24.75" customHeight="1">
      <c r="A4" s="143">
        <v>1</v>
      </c>
      <c r="B4" s="144" t="s">
        <v>6</v>
      </c>
      <c r="C4" s="143">
        <v>25</v>
      </c>
      <c r="D4" s="143">
        <v>7</v>
      </c>
      <c r="E4" s="143">
        <v>22</v>
      </c>
      <c r="F4" s="128">
        <f aca="true" t="shared" si="0" ref="F4:F17">SUM(C4:E4)</f>
        <v>54</v>
      </c>
    </row>
    <row r="5" spans="1:6" ht="21" customHeight="1">
      <c r="A5" s="143">
        <v>2</v>
      </c>
      <c r="B5" s="144" t="s">
        <v>7</v>
      </c>
      <c r="C5" s="143">
        <v>1</v>
      </c>
      <c r="D5" s="143">
        <v>5</v>
      </c>
      <c r="E5" s="143"/>
      <c r="F5" s="128">
        <f t="shared" si="0"/>
        <v>6</v>
      </c>
    </row>
    <row r="6" spans="1:6" ht="21" customHeight="1">
      <c r="A6" s="143">
        <v>3</v>
      </c>
      <c r="B6" s="144" t="s">
        <v>8</v>
      </c>
      <c r="C6" s="143">
        <v>8</v>
      </c>
      <c r="D6" s="143"/>
      <c r="E6" s="143"/>
      <c r="F6" s="128">
        <f t="shared" si="0"/>
        <v>8</v>
      </c>
    </row>
    <row r="7" spans="1:6" ht="21" customHeight="1">
      <c r="A7" s="143">
        <v>4</v>
      </c>
      <c r="B7" s="144" t="s">
        <v>9</v>
      </c>
      <c r="C7" s="143"/>
      <c r="D7" s="143"/>
      <c r="E7" s="143"/>
      <c r="F7" s="128">
        <f t="shared" si="0"/>
        <v>0</v>
      </c>
    </row>
    <row r="8" spans="1:6" ht="21" customHeight="1">
      <c r="A8" s="143">
        <v>5</v>
      </c>
      <c r="B8" s="144" t="s">
        <v>10</v>
      </c>
      <c r="C8" s="143"/>
      <c r="D8" s="143"/>
      <c r="E8" s="143"/>
      <c r="F8" s="128">
        <f t="shared" si="0"/>
        <v>0</v>
      </c>
    </row>
    <row r="9" spans="1:6" ht="21" customHeight="1">
      <c r="A9" s="143">
        <v>6</v>
      </c>
      <c r="B9" s="144" t="s">
        <v>11</v>
      </c>
      <c r="C9" s="143"/>
      <c r="D9" s="143"/>
      <c r="E9" s="143"/>
      <c r="F9" s="128">
        <f t="shared" si="0"/>
        <v>0</v>
      </c>
    </row>
    <row r="10" spans="1:6" ht="21" customHeight="1">
      <c r="A10" s="143">
        <v>7</v>
      </c>
      <c r="B10" s="144" t="s">
        <v>12</v>
      </c>
      <c r="C10" s="143">
        <v>1</v>
      </c>
      <c r="D10" s="143"/>
      <c r="E10" s="143"/>
      <c r="F10" s="128">
        <f t="shared" si="0"/>
        <v>1</v>
      </c>
    </row>
    <row r="11" spans="1:6" ht="21" customHeight="1">
      <c r="A11" s="143">
        <v>8</v>
      </c>
      <c r="B11" s="144" t="s">
        <v>13</v>
      </c>
      <c r="C11" s="143"/>
      <c r="D11" s="143"/>
      <c r="E11" s="143"/>
      <c r="F11" s="128">
        <f t="shared" si="0"/>
        <v>0</v>
      </c>
    </row>
    <row r="12" spans="1:6" ht="21" customHeight="1">
      <c r="A12" s="143">
        <v>9</v>
      </c>
      <c r="B12" s="144" t="s">
        <v>14</v>
      </c>
      <c r="C12" s="143"/>
      <c r="D12" s="143"/>
      <c r="E12" s="143"/>
      <c r="F12" s="128">
        <f t="shared" si="0"/>
        <v>0</v>
      </c>
    </row>
    <row r="13" spans="1:6" ht="21" customHeight="1">
      <c r="A13" s="143">
        <v>10</v>
      </c>
      <c r="B13" s="144" t="s">
        <v>15</v>
      </c>
      <c r="C13" s="143"/>
      <c r="D13" s="143"/>
      <c r="E13" s="143"/>
      <c r="F13" s="128">
        <f t="shared" si="0"/>
        <v>0</v>
      </c>
    </row>
    <row r="14" spans="1:6" ht="21" customHeight="1">
      <c r="A14" s="143">
        <v>11</v>
      </c>
      <c r="B14" s="144" t="s">
        <v>16</v>
      </c>
      <c r="C14" s="143"/>
      <c r="D14" s="143"/>
      <c r="E14" s="143"/>
      <c r="F14" s="128">
        <f t="shared" si="0"/>
        <v>0</v>
      </c>
    </row>
    <row r="15" spans="1:6" ht="21" customHeight="1">
      <c r="A15" s="143">
        <v>12</v>
      </c>
      <c r="B15" s="144" t="s">
        <v>17</v>
      </c>
      <c r="C15" s="143"/>
      <c r="D15" s="143"/>
      <c r="E15" s="143"/>
      <c r="F15" s="128">
        <f t="shared" si="0"/>
        <v>0</v>
      </c>
    </row>
    <row r="16" spans="1:6" ht="21" customHeight="1">
      <c r="A16" s="143">
        <v>13</v>
      </c>
      <c r="B16" s="144" t="s">
        <v>18</v>
      </c>
      <c r="C16" s="143"/>
      <c r="D16" s="143"/>
      <c r="E16" s="143"/>
      <c r="F16" s="128">
        <f t="shared" si="0"/>
        <v>0</v>
      </c>
    </row>
    <row r="17" spans="1:6" ht="21" customHeight="1">
      <c r="A17" s="416" t="s">
        <v>19</v>
      </c>
      <c r="B17" s="417"/>
      <c r="C17" s="128">
        <f>SUM(C4:C16)</f>
        <v>35</v>
      </c>
      <c r="D17" s="128">
        <f>SUM(D4:D16)</f>
        <v>12</v>
      </c>
      <c r="E17" s="372">
        <f>SUM(E4:E16)</f>
        <v>22</v>
      </c>
      <c r="F17" s="128">
        <f t="shared" si="0"/>
        <v>69</v>
      </c>
    </row>
  </sheetData>
  <sheetProtection/>
  <mergeCells count="3">
    <mergeCell ref="A1:F1"/>
    <mergeCell ref="A3:F3"/>
    <mergeCell ref="A17:B17"/>
  </mergeCells>
  <printOptions horizontalCentered="1" vertic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3">
      <selection activeCell="P31" sqref="P31"/>
    </sheetView>
  </sheetViews>
  <sheetFormatPr defaultColWidth="9.140625" defaultRowHeight="20.25" customHeight="1"/>
  <cols>
    <col min="1" max="1" width="6.00390625" style="11" customWidth="1"/>
    <col min="2" max="2" width="9.57421875" style="11" customWidth="1"/>
    <col min="3" max="3" width="17.00390625" style="11" customWidth="1"/>
    <col min="4" max="4" width="17.00390625" style="59" customWidth="1"/>
    <col min="5" max="5" width="20.57421875" style="59" customWidth="1"/>
    <col min="6" max="6" width="22.421875" style="59" customWidth="1"/>
    <col min="7" max="7" width="17.00390625" style="11" hidden="1" customWidth="1"/>
    <col min="8" max="255" width="8.8515625" style="11" customWidth="1"/>
    <col min="256" max="16384" width="6.00390625" style="11" customWidth="1"/>
  </cols>
  <sheetData>
    <row r="1" spans="1:8" s="6" customFormat="1" ht="39" customHeight="1">
      <c r="A1" s="146" t="s">
        <v>67</v>
      </c>
      <c r="B1" s="146" t="s">
        <v>138</v>
      </c>
      <c r="C1" s="146" t="s">
        <v>22</v>
      </c>
      <c r="D1" s="146" t="s">
        <v>318</v>
      </c>
      <c r="E1" s="147" t="s">
        <v>319</v>
      </c>
      <c r="F1" s="9" t="s">
        <v>320</v>
      </c>
      <c r="G1" s="147" t="s">
        <v>26</v>
      </c>
      <c r="H1" s="11"/>
    </row>
    <row r="2" spans="1:9" ht="20.25" customHeight="1">
      <c r="A2" s="148">
        <v>1</v>
      </c>
      <c r="B2" s="49" t="s">
        <v>6</v>
      </c>
      <c r="C2" s="49" t="s">
        <v>316</v>
      </c>
      <c r="D2" s="49" t="s">
        <v>321</v>
      </c>
      <c r="E2" s="149" t="s">
        <v>322</v>
      </c>
      <c r="F2" s="150">
        <v>628774</v>
      </c>
      <c r="G2" s="131">
        <v>85.115</v>
      </c>
      <c r="I2" s="151"/>
    </row>
    <row r="3" spans="1:9" ht="20.25" customHeight="1">
      <c r="A3" s="55">
        <v>2</v>
      </c>
      <c r="B3" s="49" t="s">
        <v>6</v>
      </c>
      <c r="C3" s="49" t="s">
        <v>316</v>
      </c>
      <c r="D3" s="49" t="s">
        <v>321</v>
      </c>
      <c r="E3" s="152" t="s">
        <v>323</v>
      </c>
      <c r="F3" s="52">
        <v>628600</v>
      </c>
      <c r="G3" s="132">
        <v>125.56</v>
      </c>
      <c r="I3" s="151"/>
    </row>
    <row r="4" spans="1:9" ht="20.25" customHeight="1">
      <c r="A4" s="55">
        <v>3</v>
      </c>
      <c r="B4" s="49" t="s">
        <v>6</v>
      </c>
      <c r="C4" s="49" t="s">
        <v>316</v>
      </c>
      <c r="D4" s="49" t="s">
        <v>321</v>
      </c>
      <c r="E4" s="152" t="s">
        <v>324</v>
      </c>
      <c r="F4" s="52">
        <v>628616</v>
      </c>
      <c r="G4" s="132">
        <v>34.065000000000005</v>
      </c>
      <c r="I4" s="151"/>
    </row>
    <row r="5" spans="1:9" ht="20.25" customHeight="1">
      <c r="A5" s="148">
        <v>4</v>
      </c>
      <c r="B5" s="49" t="s">
        <v>6</v>
      </c>
      <c r="C5" s="49" t="s">
        <v>316</v>
      </c>
      <c r="D5" s="49" t="s">
        <v>321</v>
      </c>
      <c r="E5" s="152" t="s">
        <v>325</v>
      </c>
      <c r="F5" s="52">
        <v>629111</v>
      </c>
      <c r="G5" s="132">
        <v>153.66</v>
      </c>
      <c r="I5" s="153"/>
    </row>
    <row r="6" spans="1:9" ht="20.25" customHeight="1">
      <c r="A6" s="55">
        <v>5</v>
      </c>
      <c r="B6" s="49" t="s">
        <v>6</v>
      </c>
      <c r="C6" s="49" t="s">
        <v>316</v>
      </c>
      <c r="D6" s="49" t="s">
        <v>321</v>
      </c>
      <c r="E6" s="152" t="s">
        <v>326</v>
      </c>
      <c r="F6" s="52">
        <v>629242</v>
      </c>
      <c r="G6" s="132">
        <v>83.845</v>
      </c>
      <c r="I6" s="153"/>
    </row>
    <row r="7" spans="1:7" ht="20.25" customHeight="1">
      <c r="A7" s="55">
        <v>6</v>
      </c>
      <c r="B7" s="49" t="s">
        <v>6</v>
      </c>
      <c r="C7" s="49" t="s">
        <v>316</v>
      </c>
      <c r="D7" s="49" t="s">
        <v>321</v>
      </c>
      <c r="E7" s="152" t="s">
        <v>327</v>
      </c>
      <c r="F7" s="52">
        <v>629260</v>
      </c>
      <c r="G7" s="132">
        <v>48.25</v>
      </c>
    </row>
    <row r="8" spans="1:6" ht="20.25" customHeight="1">
      <c r="A8" s="148">
        <v>7</v>
      </c>
      <c r="B8" s="49" t="s">
        <v>6</v>
      </c>
      <c r="C8" s="49" t="s">
        <v>316</v>
      </c>
      <c r="D8" s="49" t="s">
        <v>321</v>
      </c>
      <c r="E8" s="152" t="s">
        <v>297</v>
      </c>
      <c r="F8" s="52">
        <v>628916</v>
      </c>
    </row>
    <row r="9" spans="1:6" ht="20.25" customHeight="1">
      <c r="A9" s="55">
        <v>8</v>
      </c>
      <c r="B9" s="49" t="s">
        <v>6</v>
      </c>
      <c r="C9" s="49" t="s">
        <v>316</v>
      </c>
      <c r="D9" s="71" t="s">
        <v>328</v>
      </c>
      <c r="E9" s="154" t="s">
        <v>329</v>
      </c>
      <c r="F9" s="52">
        <v>628659</v>
      </c>
    </row>
    <row r="10" spans="1:6" ht="20.25" customHeight="1">
      <c r="A10" s="55">
        <v>9</v>
      </c>
      <c r="B10" s="49" t="s">
        <v>6</v>
      </c>
      <c r="C10" s="49" t="s">
        <v>316</v>
      </c>
      <c r="D10" s="71" t="s">
        <v>328</v>
      </c>
      <c r="E10" s="71" t="s">
        <v>330</v>
      </c>
      <c r="F10" s="52">
        <v>628883</v>
      </c>
    </row>
    <row r="11" spans="1:6" ht="20.25" customHeight="1">
      <c r="A11" s="148">
        <v>10</v>
      </c>
      <c r="B11" s="49" t="s">
        <v>6</v>
      </c>
      <c r="C11" s="49" t="s">
        <v>316</v>
      </c>
      <c r="D11" s="71" t="s">
        <v>328</v>
      </c>
      <c r="E11" s="71" t="s">
        <v>331</v>
      </c>
      <c r="F11" s="52">
        <v>629270</v>
      </c>
    </row>
    <row r="12" spans="1:6" ht="20.25" customHeight="1">
      <c r="A12" s="55">
        <v>11</v>
      </c>
      <c r="B12" s="49" t="s">
        <v>6</v>
      </c>
      <c r="C12" s="49" t="s">
        <v>316</v>
      </c>
      <c r="D12" s="71" t="s">
        <v>328</v>
      </c>
      <c r="E12" s="71" t="s">
        <v>332</v>
      </c>
      <c r="F12" s="52">
        <v>628902</v>
      </c>
    </row>
    <row r="13" spans="1:6" ht="20.25" customHeight="1">
      <c r="A13" s="55">
        <v>12</v>
      </c>
      <c r="B13" s="49" t="s">
        <v>6</v>
      </c>
      <c r="C13" s="49" t="s">
        <v>316</v>
      </c>
      <c r="D13" s="71" t="s">
        <v>333</v>
      </c>
      <c r="E13" s="71" t="s">
        <v>333</v>
      </c>
      <c r="F13" s="150">
        <v>629013</v>
      </c>
    </row>
    <row r="14" spans="1:6" ht="20.25" customHeight="1">
      <c r="A14" s="148">
        <v>13</v>
      </c>
      <c r="B14" s="49" t="s">
        <v>6</v>
      </c>
      <c r="C14" s="49" t="s">
        <v>316</v>
      </c>
      <c r="D14" s="71" t="s">
        <v>333</v>
      </c>
      <c r="E14" s="62" t="s">
        <v>334</v>
      </c>
      <c r="F14" s="150">
        <v>628549</v>
      </c>
    </row>
    <row r="15" spans="1:6" ht="20.25" customHeight="1">
      <c r="A15" s="55">
        <v>14</v>
      </c>
      <c r="B15" s="49" t="s">
        <v>6</v>
      </c>
      <c r="C15" s="49" t="s">
        <v>316</v>
      </c>
      <c r="D15" s="71" t="s">
        <v>333</v>
      </c>
      <c r="E15" s="62" t="s">
        <v>335</v>
      </c>
      <c r="F15" s="155">
        <v>629576</v>
      </c>
    </row>
    <row r="16" spans="1:6" ht="20.25" customHeight="1">
      <c r="A16" s="55">
        <v>15</v>
      </c>
      <c r="B16" s="49" t="s">
        <v>6</v>
      </c>
      <c r="C16" s="49" t="s">
        <v>316</v>
      </c>
      <c r="D16" s="71" t="s">
        <v>333</v>
      </c>
      <c r="E16" s="62" t="s">
        <v>336</v>
      </c>
      <c r="F16" s="150">
        <v>628849</v>
      </c>
    </row>
    <row r="17" spans="1:6" ht="20.25" customHeight="1">
      <c r="A17" s="148">
        <v>16</v>
      </c>
      <c r="B17" s="49" t="s">
        <v>6</v>
      </c>
      <c r="C17" s="49" t="s">
        <v>316</v>
      </c>
      <c r="D17" s="71" t="s">
        <v>333</v>
      </c>
      <c r="E17" s="62" t="s">
        <v>337</v>
      </c>
      <c r="F17" s="150">
        <v>629432</v>
      </c>
    </row>
    <row r="18" spans="1:6" ht="20.25" customHeight="1">
      <c r="A18" s="55">
        <v>17</v>
      </c>
      <c r="B18" s="49" t="s">
        <v>6</v>
      </c>
      <c r="C18" s="49" t="s">
        <v>316</v>
      </c>
      <c r="D18" s="49" t="s">
        <v>338</v>
      </c>
      <c r="E18" s="156" t="s">
        <v>339</v>
      </c>
      <c r="F18" s="52">
        <v>629007</v>
      </c>
    </row>
    <row r="19" spans="1:6" ht="20.25" customHeight="1">
      <c r="A19" s="55">
        <v>18</v>
      </c>
      <c r="B19" s="49" t="s">
        <v>6</v>
      </c>
      <c r="C19" s="49" t="s">
        <v>316</v>
      </c>
      <c r="D19" s="49" t="s">
        <v>338</v>
      </c>
      <c r="E19" s="156" t="s">
        <v>340</v>
      </c>
      <c r="F19" s="52">
        <v>628824</v>
      </c>
    </row>
    <row r="20" spans="1:6" ht="20.25" customHeight="1">
      <c r="A20" s="148">
        <v>19</v>
      </c>
      <c r="B20" s="49" t="s">
        <v>6</v>
      </c>
      <c r="C20" s="49" t="s">
        <v>316</v>
      </c>
      <c r="D20" s="49" t="s">
        <v>341</v>
      </c>
      <c r="E20" s="156" t="s">
        <v>341</v>
      </c>
      <c r="F20" s="52">
        <v>628562</v>
      </c>
    </row>
    <row r="21" spans="1:6" ht="20.25" customHeight="1">
      <c r="A21" s="55">
        <v>20</v>
      </c>
      <c r="B21" s="49" t="s">
        <v>6</v>
      </c>
      <c r="C21" s="49" t="s">
        <v>316</v>
      </c>
      <c r="D21" s="49" t="s">
        <v>341</v>
      </c>
      <c r="E21" s="156" t="s">
        <v>342</v>
      </c>
      <c r="F21" s="52">
        <v>629382</v>
      </c>
    </row>
    <row r="22" spans="1:6" ht="20.25" customHeight="1">
      <c r="A22" s="55">
        <v>21</v>
      </c>
      <c r="B22" s="49" t="s">
        <v>6</v>
      </c>
      <c r="C22" s="49" t="s">
        <v>316</v>
      </c>
      <c r="D22" s="49" t="s">
        <v>341</v>
      </c>
      <c r="E22" s="157" t="s">
        <v>343</v>
      </c>
      <c r="F22" s="52">
        <v>629126</v>
      </c>
    </row>
    <row r="23" spans="1:6" ht="20.25" customHeight="1">
      <c r="A23" s="148">
        <v>22</v>
      </c>
      <c r="B23" s="49" t="s">
        <v>6</v>
      </c>
      <c r="C23" s="49" t="s">
        <v>316</v>
      </c>
      <c r="D23" s="49" t="s">
        <v>341</v>
      </c>
      <c r="E23" s="157" t="s">
        <v>344</v>
      </c>
      <c r="F23" s="150">
        <v>629033</v>
      </c>
    </row>
    <row r="24" spans="1:6" ht="20.25" customHeight="1">
      <c r="A24" s="55">
        <v>23</v>
      </c>
      <c r="B24" s="49" t="s">
        <v>6</v>
      </c>
      <c r="C24" s="49" t="s">
        <v>316</v>
      </c>
      <c r="D24" s="71" t="s">
        <v>345</v>
      </c>
      <c r="E24" s="156" t="s">
        <v>346</v>
      </c>
      <c r="F24" s="52">
        <v>629391</v>
      </c>
    </row>
    <row r="25" spans="1:6" ht="20.25" customHeight="1">
      <c r="A25" s="55">
        <v>24</v>
      </c>
      <c r="B25" s="49" t="s">
        <v>6</v>
      </c>
      <c r="C25" s="49" t="s">
        <v>316</v>
      </c>
      <c r="D25" s="71" t="s">
        <v>345</v>
      </c>
      <c r="E25" s="156" t="s">
        <v>347</v>
      </c>
      <c r="F25" s="52">
        <v>629312</v>
      </c>
    </row>
    <row r="26" spans="1:6" ht="20.25" customHeight="1">
      <c r="A26" s="148">
        <v>25</v>
      </c>
      <c r="B26" s="49" t="s">
        <v>6</v>
      </c>
      <c r="C26" s="49" t="s">
        <v>316</v>
      </c>
      <c r="D26" s="71" t="s">
        <v>345</v>
      </c>
      <c r="E26" s="156" t="s">
        <v>348</v>
      </c>
      <c r="F26" s="52">
        <v>629089</v>
      </c>
    </row>
    <row r="27" spans="1:6" ht="20.25" customHeight="1">
      <c r="A27" s="55">
        <v>1</v>
      </c>
      <c r="B27" s="49" t="s">
        <v>7</v>
      </c>
      <c r="C27" s="49" t="s">
        <v>316</v>
      </c>
      <c r="D27" s="71" t="s">
        <v>345</v>
      </c>
      <c r="E27" s="156" t="s">
        <v>348</v>
      </c>
      <c r="F27" s="52">
        <v>629089</v>
      </c>
    </row>
    <row r="28" spans="1:6" ht="20.25" customHeight="1">
      <c r="A28" s="55">
        <v>1</v>
      </c>
      <c r="B28" s="49" t="s">
        <v>8</v>
      </c>
      <c r="C28" s="49" t="s">
        <v>316</v>
      </c>
      <c r="D28" s="49" t="s">
        <v>349</v>
      </c>
      <c r="E28" s="156" t="s">
        <v>349</v>
      </c>
      <c r="F28" s="52">
        <v>628776</v>
      </c>
    </row>
    <row r="29" spans="1:6" ht="20.25" customHeight="1">
      <c r="A29" s="148">
        <v>2</v>
      </c>
      <c r="B29" s="49" t="s">
        <v>8</v>
      </c>
      <c r="C29" s="49" t="s">
        <v>316</v>
      </c>
      <c r="D29" s="49" t="s">
        <v>349</v>
      </c>
      <c r="E29" s="156" t="s">
        <v>350</v>
      </c>
      <c r="F29" s="52">
        <v>629339</v>
      </c>
    </row>
    <row r="30" spans="1:6" ht="20.25" customHeight="1">
      <c r="A30" s="55">
        <v>3</v>
      </c>
      <c r="B30" s="49" t="s">
        <v>8</v>
      </c>
      <c r="C30" s="49" t="s">
        <v>316</v>
      </c>
      <c r="D30" s="49" t="s">
        <v>349</v>
      </c>
      <c r="E30" s="156" t="s">
        <v>351</v>
      </c>
      <c r="F30" s="52">
        <v>628920</v>
      </c>
    </row>
    <row r="31" spans="1:6" ht="20.25" customHeight="1">
      <c r="A31" s="148">
        <v>4</v>
      </c>
      <c r="B31" s="49" t="s">
        <v>8</v>
      </c>
      <c r="C31" s="49" t="s">
        <v>316</v>
      </c>
      <c r="D31" s="49" t="s">
        <v>341</v>
      </c>
      <c r="E31" s="157" t="s">
        <v>352</v>
      </c>
      <c r="F31" s="52">
        <v>629126</v>
      </c>
    </row>
    <row r="32" spans="1:6" ht="20.25" customHeight="1">
      <c r="A32" s="55">
        <v>5</v>
      </c>
      <c r="B32" s="49" t="s">
        <v>8</v>
      </c>
      <c r="C32" s="49" t="s">
        <v>316</v>
      </c>
      <c r="D32" s="49" t="s">
        <v>341</v>
      </c>
      <c r="E32" s="157" t="s">
        <v>342</v>
      </c>
      <c r="F32" s="52">
        <v>629382</v>
      </c>
    </row>
    <row r="33" spans="1:6" ht="20.25" customHeight="1">
      <c r="A33" s="148">
        <v>6</v>
      </c>
      <c r="B33" s="49" t="s">
        <v>8</v>
      </c>
      <c r="C33" s="49" t="s">
        <v>316</v>
      </c>
      <c r="D33" s="49" t="s">
        <v>353</v>
      </c>
      <c r="E33" s="157" t="s">
        <v>354</v>
      </c>
      <c r="F33" s="52">
        <v>629177</v>
      </c>
    </row>
    <row r="34" spans="1:6" ht="20.25" customHeight="1">
      <c r="A34" s="55">
        <v>7</v>
      </c>
      <c r="B34" s="49" t="s">
        <v>8</v>
      </c>
      <c r="C34" s="49" t="s">
        <v>316</v>
      </c>
      <c r="D34" s="49" t="s">
        <v>355</v>
      </c>
      <c r="E34" s="156" t="s">
        <v>356</v>
      </c>
      <c r="F34" s="52">
        <v>628706</v>
      </c>
    </row>
    <row r="35" spans="1:6" ht="20.25" customHeight="1">
      <c r="A35" s="148">
        <v>8</v>
      </c>
      <c r="B35" s="49" t="s">
        <v>8</v>
      </c>
      <c r="C35" s="49" t="s">
        <v>316</v>
      </c>
      <c r="D35" s="49" t="s">
        <v>355</v>
      </c>
      <c r="E35" s="156" t="s">
        <v>357</v>
      </c>
      <c r="F35" s="52">
        <v>628623</v>
      </c>
    </row>
    <row r="36" spans="1:6" ht="20.25" customHeight="1">
      <c r="A36" s="55">
        <v>1</v>
      </c>
      <c r="B36" s="49" t="s">
        <v>12</v>
      </c>
      <c r="C36" s="49" t="s">
        <v>316</v>
      </c>
      <c r="D36" s="49" t="s">
        <v>358</v>
      </c>
      <c r="E36" s="62" t="s">
        <v>359</v>
      </c>
      <c r="F36" s="150">
        <v>628874</v>
      </c>
    </row>
  </sheetData>
  <sheetProtection/>
  <printOptions horizontalCentered="1" verticalCentered="1"/>
  <pageMargins left="0.4330708661417323" right="0.4330708661417323" top="0.5118110236220472" bottom="0.5118110236220472" header="0.31496062992125984" footer="0.31496062992125984"/>
  <pageSetup horizontalDpi="600" verticalDpi="600" orientation="landscape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21.75" customHeight="1"/>
  <cols>
    <col min="1" max="1" width="7.421875" style="11" customWidth="1"/>
    <col min="2" max="3" width="14.140625" style="11" customWidth="1"/>
    <col min="4" max="4" width="19.421875" style="11" customWidth="1"/>
    <col min="5" max="5" width="19.7109375" style="59" customWidth="1"/>
    <col min="6" max="6" width="17.421875" style="59" customWidth="1"/>
    <col min="7" max="8" width="14.140625" style="11" hidden="1" customWidth="1"/>
    <col min="9" max="16384" width="9.140625" style="11" customWidth="1"/>
  </cols>
  <sheetData>
    <row r="1" spans="1:8" ht="36.75" customHeight="1">
      <c r="A1" s="5" t="s">
        <v>205</v>
      </c>
      <c r="B1" s="9" t="s">
        <v>21</v>
      </c>
      <c r="C1" s="9" t="s">
        <v>22</v>
      </c>
      <c r="D1" s="9" t="s">
        <v>23</v>
      </c>
      <c r="E1" s="5" t="s">
        <v>113</v>
      </c>
      <c r="F1" s="9" t="s">
        <v>25</v>
      </c>
      <c r="G1" s="9" t="s">
        <v>26</v>
      </c>
      <c r="H1" s="9" t="s">
        <v>360</v>
      </c>
    </row>
    <row r="2" spans="1:8" ht="21.75" customHeight="1">
      <c r="A2" s="3">
        <v>1</v>
      </c>
      <c r="B2" s="122" t="s">
        <v>6</v>
      </c>
      <c r="C2" s="122" t="s">
        <v>317</v>
      </c>
      <c r="D2" s="158" t="s">
        <v>361</v>
      </c>
      <c r="E2" s="122" t="s">
        <v>361</v>
      </c>
      <c r="F2" s="66">
        <v>628792</v>
      </c>
      <c r="G2" s="3">
        <v>40</v>
      </c>
      <c r="H2" s="159">
        <v>22</v>
      </c>
    </row>
    <row r="3" spans="1:8" ht="21.75" customHeight="1">
      <c r="A3" s="3">
        <v>2</v>
      </c>
      <c r="B3" s="122" t="s">
        <v>6</v>
      </c>
      <c r="C3" s="122" t="s">
        <v>317</v>
      </c>
      <c r="D3" s="158" t="s">
        <v>361</v>
      </c>
      <c r="E3" s="122" t="s">
        <v>362</v>
      </c>
      <c r="F3" s="66">
        <v>629331</v>
      </c>
      <c r="G3" s="3">
        <v>35</v>
      </c>
      <c r="H3" s="3">
        <v>32</v>
      </c>
    </row>
    <row r="4" spans="1:8" ht="21.75" customHeight="1">
      <c r="A4" s="388">
        <v>3</v>
      </c>
      <c r="B4" s="122" t="s">
        <v>6</v>
      </c>
      <c r="C4" s="122" t="s">
        <v>317</v>
      </c>
      <c r="D4" s="158" t="s">
        <v>363</v>
      </c>
      <c r="E4" s="418" t="s">
        <v>363</v>
      </c>
      <c r="F4" s="3">
        <v>629444</v>
      </c>
      <c r="G4" s="3">
        <v>60.04</v>
      </c>
      <c r="H4" s="3">
        <v>10</v>
      </c>
    </row>
    <row r="5" spans="1:8" ht="21.75" customHeight="1">
      <c r="A5" s="389"/>
      <c r="B5" s="122" t="s">
        <v>6</v>
      </c>
      <c r="C5" s="122" t="s">
        <v>317</v>
      </c>
      <c r="D5" s="158" t="s">
        <v>365</v>
      </c>
      <c r="E5" s="419"/>
      <c r="F5" s="3">
        <v>629444</v>
      </c>
      <c r="G5" s="3">
        <v>44</v>
      </c>
      <c r="H5" s="3">
        <v>163</v>
      </c>
    </row>
    <row r="6" spans="1:8" ht="21.75" customHeight="1">
      <c r="A6" s="344">
        <v>4</v>
      </c>
      <c r="B6" s="122" t="s">
        <v>6</v>
      </c>
      <c r="C6" s="122" t="s">
        <v>317</v>
      </c>
      <c r="D6" s="158" t="s">
        <v>922</v>
      </c>
      <c r="E6" s="347" t="s">
        <v>317</v>
      </c>
      <c r="F6" s="345">
        <v>629599</v>
      </c>
      <c r="G6" s="345"/>
      <c r="H6" s="345"/>
    </row>
    <row r="7" spans="1:8" ht="21.75" customHeight="1">
      <c r="A7" s="3">
        <v>5</v>
      </c>
      <c r="B7" s="122" t="s">
        <v>6</v>
      </c>
      <c r="C7" s="122" t="s">
        <v>317</v>
      </c>
      <c r="D7" s="158" t="s">
        <v>364</v>
      </c>
      <c r="E7" s="122" t="s">
        <v>364</v>
      </c>
      <c r="F7" s="52">
        <v>628789</v>
      </c>
      <c r="G7" s="3">
        <v>22</v>
      </c>
      <c r="H7" s="3">
        <v>39</v>
      </c>
    </row>
    <row r="8" spans="1:8" ht="21.75" customHeight="1">
      <c r="A8" s="3">
        <v>6</v>
      </c>
      <c r="B8" s="122" t="s">
        <v>6</v>
      </c>
      <c r="C8" s="122" t="s">
        <v>317</v>
      </c>
      <c r="D8" s="158" t="s">
        <v>365</v>
      </c>
      <c r="E8" s="122" t="s">
        <v>366</v>
      </c>
      <c r="F8" s="3">
        <v>628604</v>
      </c>
      <c r="G8" s="3">
        <v>42</v>
      </c>
      <c r="H8" s="3">
        <v>55</v>
      </c>
    </row>
    <row r="9" spans="1:8" ht="21.75" customHeight="1">
      <c r="A9" s="143">
        <v>7</v>
      </c>
      <c r="B9" s="160" t="s">
        <v>6</v>
      </c>
      <c r="C9" s="122" t="s">
        <v>317</v>
      </c>
      <c r="D9" s="160" t="s">
        <v>367</v>
      </c>
      <c r="E9" s="160" t="s">
        <v>367</v>
      </c>
      <c r="F9" s="161">
        <v>629596</v>
      </c>
      <c r="G9" s="143">
        <v>0.36</v>
      </c>
      <c r="H9" s="3">
        <v>18</v>
      </c>
    </row>
    <row r="10" spans="1:8" ht="21.75" customHeight="1">
      <c r="A10" s="3">
        <v>1</v>
      </c>
      <c r="B10" s="122" t="s">
        <v>368</v>
      </c>
      <c r="C10" s="122" t="s">
        <v>317</v>
      </c>
      <c r="D10" s="158" t="s">
        <v>361</v>
      </c>
      <c r="E10" s="122" t="s">
        <v>361</v>
      </c>
      <c r="F10" s="66">
        <v>628792</v>
      </c>
      <c r="G10" s="3">
        <v>20</v>
      </c>
      <c r="H10" s="3">
        <v>40</v>
      </c>
    </row>
    <row r="11" spans="1:8" ht="21.75" customHeight="1">
      <c r="A11" s="3">
        <v>2</v>
      </c>
      <c r="B11" s="122" t="s">
        <v>368</v>
      </c>
      <c r="C11" s="122" t="s">
        <v>317</v>
      </c>
      <c r="D11" s="158" t="s">
        <v>361</v>
      </c>
      <c r="E11" s="122" t="s">
        <v>362</v>
      </c>
      <c r="F11" s="66">
        <v>629331</v>
      </c>
      <c r="G11" s="3">
        <v>21</v>
      </c>
      <c r="H11" s="3">
        <v>3</v>
      </c>
    </row>
    <row r="12" spans="1:8" ht="21.75" customHeight="1">
      <c r="A12" s="3">
        <v>3</v>
      </c>
      <c r="B12" s="122" t="s">
        <v>368</v>
      </c>
      <c r="C12" s="122" t="s">
        <v>317</v>
      </c>
      <c r="D12" s="418" t="s">
        <v>369</v>
      </c>
      <c r="E12" s="122" t="s">
        <v>369</v>
      </c>
      <c r="F12" s="162">
        <v>629557</v>
      </c>
      <c r="G12" s="3">
        <v>16</v>
      </c>
      <c r="H12" s="3">
        <v>23</v>
      </c>
    </row>
    <row r="13" spans="1:8" ht="21.75" customHeight="1">
      <c r="A13" s="53">
        <v>4</v>
      </c>
      <c r="B13" s="163" t="s">
        <v>368</v>
      </c>
      <c r="C13" s="122" t="s">
        <v>317</v>
      </c>
      <c r="D13" s="420"/>
      <c r="E13" s="163" t="s">
        <v>370</v>
      </c>
      <c r="F13" s="164">
        <v>629685</v>
      </c>
      <c r="G13" s="53">
        <v>50</v>
      </c>
      <c r="H13" s="3"/>
    </row>
    <row r="14" spans="1:7" ht="21.75" customHeight="1">
      <c r="A14" s="3">
        <v>5</v>
      </c>
      <c r="B14" s="122" t="s">
        <v>368</v>
      </c>
      <c r="C14" s="122" t="s">
        <v>317</v>
      </c>
      <c r="D14" s="419"/>
      <c r="E14" s="122" t="s">
        <v>371</v>
      </c>
      <c r="F14" s="162">
        <v>629502</v>
      </c>
      <c r="G14" s="3">
        <v>46</v>
      </c>
    </row>
  </sheetData>
  <sheetProtection/>
  <mergeCells count="3">
    <mergeCell ref="A4:A5"/>
    <mergeCell ref="E4:E5"/>
    <mergeCell ref="D12:D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M20" sqref="M20"/>
    </sheetView>
  </sheetViews>
  <sheetFormatPr defaultColWidth="9.140625" defaultRowHeight="21" customHeight="1"/>
  <cols>
    <col min="1" max="1" width="9.00390625" style="34" customWidth="1"/>
    <col min="2" max="3" width="12.140625" style="34" customWidth="1"/>
    <col min="4" max="4" width="17.8515625" style="34" bestFit="1" customWidth="1"/>
    <col min="5" max="5" width="17.8515625" style="145" bestFit="1" customWidth="1"/>
    <col min="6" max="6" width="20.7109375" style="34" customWidth="1"/>
    <col min="7" max="7" width="17.28125" style="11" hidden="1" customWidth="1"/>
    <col min="8" max="8" width="24.7109375" style="12" hidden="1" customWidth="1"/>
    <col min="9" max="16384" width="9.140625" style="11" customWidth="1"/>
  </cols>
  <sheetData>
    <row r="1" spans="1:8" ht="35.25" customHeight="1">
      <c r="A1" s="5" t="s">
        <v>205</v>
      </c>
      <c r="B1" s="9" t="s">
        <v>21</v>
      </c>
      <c r="C1" s="9" t="s">
        <v>22</v>
      </c>
      <c r="D1" s="9" t="s">
        <v>23</v>
      </c>
      <c r="E1" s="128" t="s">
        <v>113</v>
      </c>
      <c r="F1" s="9" t="s">
        <v>420</v>
      </c>
      <c r="G1" s="9" t="s">
        <v>26</v>
      </c>
      <c r="H1" s="9" t="s">
        <v>115</v>
      </c>
    </row>
    <row r="2" spans="1:8" ht="21" customHeight="1">
      <c r="A2" s="55">
        <v>1</v>
      </c>
      <c r="B2" s="49" t="s">
        <v>6</v>
      </c>
      <c r="C2" s="49" t="s">
        <v>421</v>
      </c>
      <c r="D2" s="49" t="s">
        <v>422</v>
      </c>
      <c r="E2" s="49" t="s">
        <v>422</v>
      </c>
      <c r="F2" s="50">
        <v>628664</v>
      </c>
      <c r="G2" s="131">
        <v>309.2</v>
      </c>
      <c r="H2" s="188">
        <v>2602002003008</v>
      </c>
    </row>
    <row r="3" spans="1:8" ht="21" customHeight="1">
      <c r="A3" s="55">
        <v>2</v>
      </c>
      <c r="B3" s="49" t="s">
        <v>6</v>
      </c>
      <c r="C3" s="49" t="s">
        <v>421</v>
      </c>
      <c r="D3" s="49" t="s">
        <v>422</v>
      </c>
      <c r="E3" s="49" t="s">
        <v>423</v>
      </c>
      <c r="F3" s="50">
        <v>629005</v>
      </c>
      <c r="G3" s="132">
        <v>602.885</v>
      </c>
      <c r="H3" s="189">
        <v>2602002045005</v>
      </c>
    </row>
    <row r="4" spans="1:8" ht="21" customHeight="1">
      <c r="A4" s="404">
        <v>3</v>
      </c>
      <c r="B4" s="49" t="s">
        <v>6</v>
      </c>
      <c r="C4" s="49" t="s">
        <v>421</v>
      </c>
      <c r="D4" s="49" t="s">
        <v>422</v>
      </c>
      <c r="E4" s="402" t="s">
        <v>424</v>
      </c>
      <c r="F4" s="182">
        <v>629320</v>
      </c>
      <c r="G4" s="132">
        <v>52</v>
      </c>
      <c r="H4" s="189"/>
    </row>
    <row r="5" spans="1:8" ht="21" customHeight="1">
      <c r="A5" s="405"/>
      <c r="B5" s="49" t="s">
        <v>6</v>
      </c>
      <c r="C5" s="49" t="s">
        <v>421</v>
      </c>
      <c r="D5" s="49" t="s">
        <v>425</v>
      </c>
      <c r="E5" s="403"/>
      <c r="F5" s="55">
        <v>642978</v>
      </c>
      <c r="G5" s="132">
        <v>236.33</v>
      </c>
      <c r="H5" s="61"/>
    </row>
    <row r="6" spans="1:8" ht="21" customHeight="1">
      <c r="A6" s="55">
        <v>4</v>
      </c>
      <c r="B6" s="49" t="s">
        <v>6</v>
      </c>
      <c r="C6" s="49" t="s">
        <v>421</v>
      </c>
      <c r="D6" s="49" t="s">
        <v>426</v>
      </c>
      <c r="E6" s="49" t="s">
        <v>426</v>
      </c>
      <c r="F6" s="55">
        <v>628761</v>
      </c>
      <c r="G6" s="132">
        <v>864.69</v>
      </c>
      <c r="H6" s="189"/>
    </row>
    <row r="7" spans="1:8" ht="21" customHeight="1">
      <c r="A7" s="55">
        <v>5</v>
      </c>
      <c r="B7" s="49" t="s">
        <v>6</v>
      </c>
      <c r="C7" s="49" t="s">
        <v>421</v>
      </c>
      <c r="D7" s="49" t="s">
        <v>426</v>
      </c>
      <c r="E7" s="49" t="s">
        <v>427</v>
      </c>
      <c r="F7" s="55">
        <v>628719</v>
      </c>
      <c r="G7" s="132">
        <v>1251.845</v>
      </c>
      <c r="H7" s="189"/>
    </row>
    <row r="8" spans="1:8" ht="21" customHeight="1">
      <c r="A8" s="55">
        <v>6</v>
      </c>
      <c r="B8" s="49" t="s">
        <v>6</v>
      </c>
      <c r="C8" s="49" t="s">
        <v>421</v>
      </c>
      <c r="D8" s="49" t="s">
        <v>428</v>
      </c>
      <c r="E8" s="49" t="s">
        <v>428</v>
      </c>
      <c r="F8" s="55">
        <v>629549</v>
      </c>
      <c r="G8" s="132">
        <v>50</v>
      </c>
      <c r="H8" s="189"/>
    </row>
    <row r="9" spans="1:8" ht="21" customHeight="1">
      <c r="A9" s="55">
        <v>7</v>
      </c>
      <c r="B9" s="49" t="s">
        <v>6</v>
      </c>
      <c r="C9" s="49" t="s">
        <v>421</v>
      </c>
      <c r="D9" s="49" t="s">
        <v>428</v>
      </c>
      <c r="E9" s="49" t="s">
        <v>429</v>
      </c>
      <c r="F9" s="55">
        <v>629145</v>
      </c>
      <c r="G9" s="132">
        <v>52</v>
      </c>
      <c r="H9" s="190"/>
    </row>
    <row r="10" spans="1:8" ht="21" customHeight="1">
      <c r="A10" s="55">
        <v>8</v>
      </c>
      <c r="B10" s="49" t="s">
        <v>6</v>
      </c>
      <c r="C10" s="49" t="s">
        <v>421</v>
      </c>
      <c r="D10" s="49" t="s">
        <v>428</v>
      </c>
      <c r="E10" s="49" t="s">
        <v>430</v>
      </c>
      <c r="F10" s="55">
        <v>629130</v>
      </c>
      <c r="G10" s="132">
        <v>19</v>
      </c>
      <c r="H10" s="190"/>
    </row>
    <row r="11" spans="1:8" ht="21" customHeight="1">
      <c r="A11" s="55">
        <v>9</v>
      </c>
      <c r="B11" s="49" t="s">
        <v>6</v>
      </c>
      <c r="C11" s="49" t="s">
        <v>421</v>
      </c>
      <c r="D11" s="49" t="s">
        <v>428</v>
      </c>
      <c r="E11" s="49" t="s">
        <v>431</v>
      </c>
      <c r="F11" s="55">
        <v>628935</v>
      </c>
      <c r="G11" s="132">
        <v>18</v>
      </c>
      <c r="H11" s="190"/>
    </row>
    <row r="12" spans="1:8" ht="21" customHeight="1">
      <c r="A12" s="55">
        <v>10</v>
      </c>
      <c r="B12" s="49" t="s">
        <v>6</v>
      </c>
      <c r="C12" s="49" t="s">
        <v>421</v>
      </c>
      <c r="D12" s="49" t="s">
        <v>432</v>
      </c>
      <c r="E12" s="49" t="s">
        <v>421</v>
      </c>
      <c r="F12" s="55">
        <v>629484</v>
      </c>
      <c r="G12" s="132">
        <v>53.15</v>
      </c>
      <c r="H12" s="190"/>
    </row>
    <row r="13" spans="1:8" ht="21" customHeight="1">
      <c r="A13" s="55">
        <v>11</v>
      </c>
      <c r="B13" s="49" t="s">
        <v>6</v>
      </c>
      <c r="C13" s="49" t="s">
        <v>421</v>
      </c>
      <c r="D13" s="191" t="s">
        <v>432</v>
      </c>
      <c r="E13" s="49" t="s">
        <v>433</v>
      </c>
      <c r="F13" s="55">
        <v>629372</v>
      </c>
      <c r="G13" s="132">
        <v>10.54</v>
      </c>
      <c r="H13" s="61"/>
    </row>
    <row r="14" spans="1:8" ht="21" customHeight="1">
      <c r="A14" s="55">
        <v>12</v>
      </c>
      <c r="B14" s="49" t="s">
        <v>6</v>
      </c>
      <c r="C14" s="49" t="s">
        <v>421</v>
      </c>
      <c r="D14" s="49" t="s">
        <v>432</v>
      </c>
      <c r="E14" s="49" t="s">
        <v>434</v>
      </c>
      <c r="F14" s="55">
        <v>628994</v>
      </c>
      <c r="G14" s="132">
        <v>23.44</v>
      </c>
      <c r="H14" s="192"/>
    </row>
    <row r="15" spans="1:8" ht="21" customHeight="1">
      <c r="A15" s="55">
        <v>13</v>
      </c>
      <c r="B15" s="49" t="s">
        <v>6</v>
      </c>
      <c r="C15" s="49" t="s">
        <v>421</v>
      </c>
      <c r="D15" s="49" t="s">
        <v>425</v>
      </c>
      <c r="E15" s="49" t="s">
        <v>425</v>
      </c>
      <c r="F15" s="55">
        <v>628576</v>
      </c>
      <c r="G15" s="132">
        <v>128.12</v>
      </c>
      <c r="H15" s="61"/>
    </row>
    <row r="16" spans="1:8" ht="21" customHeight="1">
      <c r="A16" s="55">
        <v>14</v>
      </c>
      <c r="B16" s="49" t="s">
        <v>6</v>
      </c>
      <c r="C16" s="49" t="s">
        <v>421</v>
      </c>
      <c r="D16" s="49" t="s">
        <v>435</v>
      </c>
      <c r="E16" s="49" t="s">
        <v>436</v>
      </c>
      <c r="F16" s="55">
        <v>642926</v>
      </c>
      <c r="G16" s="132">
        <v>35.54</v>
      </c>
      <c r="H16" s="189"/>
    </row>
    <row r="17" spans="1:8" ht="21" customHeight="1">
      <c r="A17" s="55">
        <v>15</v>
      </c>
      <c r="B17" s="49" t="s">
        <v>6</v>
      </c>
      <c r="C17" s="49" t="s">
        <v>421</v>
      </c>
      <c r="D17" s="49" t="s">
        <v>435</v>
      </c>
      <c r="E17" s="49" t="s">
        <v>437</v>
      </c>
      <c r="F17" s="55">
        <v>642912</v>
      </c>
      <c r="G17" s="132">
        <v>33</v>
      </c>
      <c r="H17" s="189">
        <v>2603006007017</v>
      </c>
    </row>
    <row r="18" spans="1:8" ht="21" customHeight="1">
      <c r="A18" s="55">
        <v>16</v>
      </c>
      <c r="B18" s="49" t="s">
        <v>6</v>
      </c>
      <c r="C18" s="49" t="s">
        <v>421</v>
      </c>
      <c r="D18" s="49" t="s">
        <v>438</v>
      </c>
      <c r="E18" s="49" t="s">
        <v>438</v>
      </c>
      <c r="F18" s="55">
        <v>629071</v>
      </c>
      <c r="G18" s="132">
        <v>113</v>
      </c>
      <c r="H18" s="189">
        <v>2604012027007</v>
      </c>
    </row>
    <row r="19" spans="1:8" ht="21" customHeight="1">
      <c r="A19" s="55">
        <v>17</v>
      </c>
      <c r="B19" s="49" t="s">
        <v>6</v>
      </c>
      <c r="C19" s="49" t="s">
        <v>421</v>
      </c>
      <c r="D19" s="49" t="s">
        <v>438</v>
      </c>
      <c r="E19" s="49" t="s">
        <v>439</v>
      </c>
      <c r="F19" s="55">
        <v>629213</v>
      </c>
      <c r="G19" s="132">
        <v>52</v>
      </c>
      <c r="H19" s="189">
        <v>2604012047008</v>
      </c>
    </row>
    <row r="20" spans="1:8" ht="21" customHeight="1">
      <c r="A20" s="55">
        <v>18</v>
      </c>
      <c r="B20" s="49" t="s">
        <v>6</v>
      </c>
      <c r="C20" s="49" t="s">
        <v>421</v>
      </c>
      <c r="D20" s="49" t="s">
        <v>438</v>
      </c>
      <c r="E20" s="49" t="s">
        <v>440</v>
      </c>
      <c r="F20" s="55">
        <v>629026</v>
      </c>
      <c r="G20" s="132">
        <v>124</v>
      </c>
      <c r="H20" s="189">
        <v>2615013026003</v>
      </c>
    </row>
    <row r="21" spans="1:8" ht="21" customHeight="1">
      <c r="A21" s="55">
        <v>19</v>
      </c>
      <c r="B21" s="49" t="s">
        <v>6</v>
      </c>
      <c r="C21" s="49" t="s">
        <v>421</v>
      </c>
      <c r="D21" s="49" t="s">
        <v>435</v>
      </c>
      <c r="E21" s="49" t="s">
        <v>441</v>
      </c>
      <c r="F21" s="55">
        <v>642891</v>
      </c>
      <c r="G21" s="132">
        <v>37.4</v>
      </c>
      <c r="H21" s="189">
        <v>2615013034001</v>
      </c>
    </row>
    <row r="22" spans="1:8" ht="21" customHeight="1">
      <c r="A22" s="55">
        <v>20</v>
      </c>
      <c r="B22" s="49" t="s">
        <v>6</v>
      </c>
      <c r="C22" s="49" t="s">
        <v>421</v>
      </c>
      <c r="D22" s="49" t="s">
        <v>438</v>
      </c>
      <c r="E22" s="49" t="s">
        <v>442</v>
      </c>
      <c r="F22" s="55">
        <v>629595</v>
      </c>
      <c r="G22" s="132">
        <v>109</v>
      </c>
      <c r="H22" s="189">
        <v>2615013034002</v>
      </c>
    </row>
    <row r="23" spans="1:8" ht="21" customHeight="1">
      <c r="A23" s="55">
        <v>21</v>
      </c>
      <c r="B23" s="49" t="s">
        <v>6</v>
      </c>
      <c r="C23" s="49" t="s">
        <v>421</v>
      </c>
      <c r="D23" s="49" t="s">
        <v>443</v>
      </c>
      <c r="E23" s="49" t="s">
        <v>444</v>
      </c>
      <c r="F23" s="55">
        <v>629035</v>
      </c>
      <c r="G23" s="132">
        <v>25</v>
      </c>
      <c r="H23" s="189">
        <v>2601013038003</v>
      </c>
    </row>
    <row r="24" spans="1:8" ht="21" customHeight="1">
      <c r="A24" s="55">
        <v>22</v>
      </c>
      <c r="B24" s="49" t="s">
        <v>6</v>
      </c>
      <c r="C24" s="49" t="s">
        <v>421</v>
      </c>
      <c r="D24" s="49" t="s">
        <v>443</v>
      </c>
      <c r="E24" s="49" t="s">
        <v>443</v>
      </c>
      <c r="F24" s="55">
        <v>629158</v>
      </c>
      <c r="G24" s="132">
        <v>23.5</v>
      </c>
      <c r="H24" s="58"/>
    </row>
    <row r="25" ht="21" customHeight="1">
      <c r="G25" s="10"/>
    </row>
    <row r="26" ht="21" customHeight="1">
      <c r="G26" s="10"/>
    </row>
    <row r="27" ht="21" customHeight="1">
      <c r="G27" s="10"/>
    </row>
    <row r="28" ht="21" customHeight="1">
      <c r="G28" s="10"/>
    </row>
    <row r="29" ht="21" customHeight="1">
      <c r="G29" s="10"/>
    </row>
    <row r="30" ht="21" customHeight="1">
      <c r="G30" s="10"/>
    </row>
    <row r="31" ht="21" customHeight="1">
      <c r="G31" s="10"/>
    </row>
    <row r="32" ht="21" customHeight="1">
      <c r="G32" s="10"/>
    </row>
    <row r="33" ht="21" customHeight="1">
      <c r="G33" s="10"/>
    </row>
    <row r="34" ht="21" customHeight="1">
      <c r="G34" s="10"/>
    </row>
    <row r="35" ht="21" customHeight="1">
      <c r="G35" s="10"/>
    </row>
    <row r="36" ht="21" customHeight="1">
      <c r="G36" s="10"/>
    </row>
    <row r="37" ht="21" customHeight="1">
      <c r="G37" s="10"/>
    </row>
  </sheetData>
  <sheetProtection/>
  <mergeCells count="2">
    <mergeCell ref="E4:E5"/>
    <mergeCell ref="A4:A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23.25" customHeight="1"/>
  <cols>
    <col min="1" max="1" width="6.421875" style="6" bestFit="1" customWidth="1"/>
    <col min="2" max="2" width="15.8515625" style="6" customWidth="1"/>
    <col min="3" max="3" width="14.8515625" style="6" customWidth="1"/>
    <col min="4" max="4" width="17.00390625" style="6" customWidth="1"/>
    <col min="5" max="5" width="16.140625" style="6" customWidth="1"/>
    <col min="6" max="6" width="19.00390625" style="6" customWidth="1"/>
    <col min="7" max="7" width="21.421875" style="6" customWidth="1"/>
    <col min="8" max="16384" width="9.140625" style="6" customWidth="1"/>
  </cols>
  <sheetData>
    <row r="1" spans="1:7" ht="23.25" customHeight="1">
      <c r="A1" s="378" t="s">
        <v>940</v>
      </c>
      <c r="B1" s="378"/>
      <c r="C1" s="378"/>
      <c r="D1" s="378"/>
      <c r="E1" s="378"/>
      <c r="F1" s="378"/>
      <c r="G1" s="378"/>
    </row>
    <row r="2" spans="1:7" s="1" customFormat="1" ht="23.25" customHeight="1">
      <c r="A2" s="2" t="s">
        <v>0</v>
      </c>
      <c r="B2" s="2" t="s">
        <v>1</v>
      </c>
      <c r="C2" s="2" t="s">
        <v>372</v>
      </c>
      <c r="D2" s="2" t="s">
        <v>65</v>
      </c>
      <c r="E2" s="2" t="s">
        <v>374</v>
      </c>
      <c r="F2" s="2" t="s">
        <v>539</v>
      </c>
      <c r="G2" s="2" t="s">
        <v>4</v>
      </c>
    </row>
    <row r="3" spans="1:7" s="1" customFormat="1" ht="23.25" customHeight="1">
      <c r="A3" s="379" t="s">
        <v>5</v>
      </c>
      <c r="B3" s="379"/>
      <c r="C3" s="379"/>
      <c r="D3" s="379"/>
      <c r="E3" s="379"/>
      <c r="F3" s="379"/>
      <c r="G3" s="379"/>
    </row>
    <row r="4" spans="1:7" s="1" customFormat="1" ht="23.25" customHeight="1">
      <c r="A4" s="3">
        <v>1</v>
      </c>
      <c r="B4" s="4" t="s">
        <v>6</v>
      </c>
      <c r="C4" s="3">
        <v>1</v>
      </c>
      <c r="D4" s="373">
        <v>29</v>
      </c>
      <c r="E4" s="3">
        <v>8</v>
      </c>
      <c r="F4" s="3">
        <v>0</v>
      </c>
      <c r="G4" s="5">
        <f aca="true" t="shared" si="0" ref="G4:G17">SUM(C4:F4)</f>
        <v>38</v>
      </c>
    </row>
    <row r="5" spans="1:7" s="1" customFormat="1" ht="23.25" customHeight="1">
      <c r="A5" s="3">
        <v>2</v>
      </c>
      <c r="B5" s="4" t="s">
        <v>7</v>
      </c>
      <c r="C5" s="3">
        <v>3</v>
      </c>
      <c r="D5" s="373">
        <v>8</v>
      </c>
      <c r="E5" s="3"/>
      <c r="F5" s="3"/>
      <c r="G5" s="5">
        <f t="shared" si="0"/>
        <v>11</v>
      </c>
    </row>
    <row r="6" spans="1:7" s="1" customFormat="1" ht="23.25" customHeight="1">
      <c r="A6" s="3">
        <v>3</v>
      </c>
      <c r="B6" s="4" t="s">
        <v>8</v>
      </c>
      <c r="C6" s="3">
        <v>1</v>
      </c>
      <c r="D6" s="373">
        <v>9</v>
      </c>
      <c r="E6" s="3"/>
      <c r="F6" s="3"/>
      <c r="G6" s="5">
        <f t="shared" si="0"/>
        <v>10</v>
      </c>
    </row>
    <row r="7" spans="1:7" s="1" customFormat="1" ht="23.25" customHeight="1">
      <c r="A7" s="3">
        <v>4</v>
      </c>
      <c r="B7" s="4" t="s">
        <v>9</v>
      </c>
      <c r="C7" s="3"/>
      <c r="D7" s="373"/>
      <c r="E7" s="3"/>
      <c r="F7" s="3"/>
      <c r="G7" s="5">
        <f t="shared" si="0"/>
        <v>0</v>
      </c>
    </row>
    <row r="8" spans="1:7" s="1" customFormat="1" ht="23.25" customHeight="1">
      <c r="A8" s="3">
        <v>5</v>
      </c>
      <c r="B8" s="4" t="s">
        <v>10</v>
      </c>
      <c r="C8" s="3"/>
      <c r="D8" s="373">
        <v>7</v>
      </c>
      <c r="E8" s="3"/>
      <c r="F8" s="3"/>
      <c r="G8" s="5">
        <f t="shared" si="0"/>
        <v>7</v>
      </c>
    </row>
    <row r="9" spans="1:7" s="1" customFormat="1" ht="23.25" customHeight="1">
      <c r="A9" s="3">
        <v>6</v>
      </c>
      <c r="B9" s="4" t="s">
        <v>11</v>
      </c>
      <c r="C9" s="3"/>
      <c r="D9" s="373"/>
      <c r="E9" s="3"/>
      <c r="F9" s="3"/>
      <c r="G9" s="5">
        <f t="shared" si="0"/>
        <v>0</v>
      </c>
    </row>
    <row r="10" spans="1:7" s="1" customFormat="1" ht="23.25" customHeight="1">
      <c r="A10" s="3">
        <v>7</v>
      </c>
      <c r="B10" s="4" t="s">
        <v>12</v>
      </c>
      <c r="C10" s="3"/>
      <c r="D10" s="373">
        <v>19</v>
      </c>
      <c r="E10" s="3"/>
      <c r="F10" s="3"/>
      <c r="G10" s="5">
        <f t="shared" si="0"/>
        <v>19</v>
      </c>
    </row>
    <row r="11" spans="1:7" s="1" customFormat="1" ht="23.25" customHeight="1">
      <c r="A11" s="3">
        <v>8</v>
      </c>
      <c r="B11" s="4" t="s">
        <v>13</v>
      </c>
      <c r="C11" s="3"/>
      <c r="D11" s="373"/>
      <c r="E11" s="3">
        <v>2</v>
      </c>
      <c r="F11" s="3"/>
      <c r="G11" s="5">
        <f t="shared" si="0"/>
        <v>2</v>
      </c>
    </row>
    <row r="12" spans="1:7" s="1" customFormat="1" ht="23.25" customHeight="1">
      <c r="A12" s="3">
        <v>9</v>
      </c>
      <c r="B12" s="4" t="s">
        <v>14</v>
      </c>
      <c r="C12" s="3"/>
      <c r="D12" s="373">
        <v>4</v>
      </c>
      <c r="E12" s="3">
        <v>1</v>
      </c>
      <c r="F12" s="3"/>
      <c r="G12" s="5">
        <f t="shared" si="0"/>
        <v>5</v>
      </c>
    </row>
    <row r="13" spans="1:7" s="1" customFormat="1" ht="23.25" customHeight="1">
      <c r="A13" s="3">
        <v>10</v>
      </c>
      <c r="B13" s="4" t="s">
        <v>15</v>
      </c>
      <c r="C13" s="3"/>
      <c r="D13" s="373"/>
      <c r="E13" s="3"/>
      <c r="F13" s="3"/>
      <c r="G13" s="5">
        <f t="shared" si="0"/>
        <v>0</v>
      </c>
    </row>
    <row r="14" spans="1:7" s="1" customFormat="1" ht="23.25" customHeight="1">
      <c r="A14" s="3">
        <v>11</v>
      </c>
      <c r="B14" s="4" t="s">
        <v>16</v>
      </c>
      <c r="C14" s="3"/>
      <c r="D14" s="373"/>
      <c r="E14" s="3"/>
      <c r="F14" s="3"/>
      <c r="G14" s="5">
        <f t="shared" si="0"/>
        <v>0</v>
      </c>
    </row>
    <row r="15" spans="1:7" s="1" customFormat="1" ht="23.25" customHeight="1">
      <c r="A15" s="3">
        <v>12</v>
      </c>
      <c r="B15" s="4" t="s">
        <v>17</v>
      </c>
      <c r="C15" s="3"/>
      <c r="D15" s="373"/>
      <c r="E15" s="3"/>
      <c r="F15" s="3"/>
      <c r="G15" s="5">
        <f t="shared" si="0"/>
        <v>0</v>
      </c>
    </row>
    <row r="16" spans="1:7" s="1" customFormat="1" ht="23.25" customHeight="1">
      <c r="A16" s="3">
        <v>13</v>
      </c>
      <c r="B16" s="4" t="s">
        <v>18</v>
      </c>
      <c r="C16" s="3"/>
      <c r="D16" s="373"/>
      <c r="E16" s="3"/>
      <c r="F16" s="3"/>
      <c r="G16" s="5">
        <f t="shared" si="0"/>
        <v>0</v>
      </c>
    </row>
    <row r="17" spans="1:7" s="1" customFormat="1" ht="23.25" customHeight="1">
      <c r="A17" s="380" t="s">
        <v>19</v>
      </c>
      <c r="B17" s="381"/>
      <c r="C17" s="5">
        <f>SUM(C4:C16)</f>
        <v>5</v>
      </c>
      <c r="D17" s="375">
        <f>SUM(D4:D16)</f>
        <v>76</v>
      </c>
      <c r="E17" s="5">
        <f>SUM(E4:E16)</f>
        <v>11</v>
      </c>
      <c r="F17" s="5">
        <f>SUM(F4:F16)</f>
        <v>0</v>
      </c>
      <c r="G17" s="5">
        <f t="shared" si="0"/>
        <v>92</v>
      </c>
    </row>
  </sheetData>
  <sheetProtection/>
  <mergeCells count="3">
    <mergeCell ref="A1:G1"/>
    <mergeCell ref="A3:G3"/>
    <mergeCell ref="A17:B17"/>
  </mergeCells>
  <printOptions horizontalCentered="1" verticalCentered="1"/>
  <pageMargins left="0.7086614173228347" right="0.7086614173228347" top="1.2598425196850394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31.5" customHeight="1"/>
  <cols>
    <col min="1" max="1" width="6.140625" style="6" customWidth="1"/>
    <col min="2" max="2" width="15.57421875" style="6" customWidth="1"/>
    <col min="3" max="3" width="15.140625" style="6" customWidth="1"/>
    <col min="4" max="4" width="18.140625" style="6" customWidth="1"/>
    <col min="5" max="5" width="15.8515625" style="6" bestFit="1" customWidth="1"/>
    <col min="6" max="6" width="19.8515625" style="6" customWidth="1"/>
    <col min="7" max="7" width="14.8515625" style="6" hidden="1" customWidth="1"/>
    <col min="8" max="8" width="14.7109375" style="6" hidden="1" customWidth="1"/>
    <col min="9" max="16384" width="9.140625" style="6" customWidth="1"/>
  </cols>
  <sheetData>
    <row r="1" spans="1:8" ht="31.5" customHeight="1">
      <c r="A1" s="5" t="s">
        <v>205</v>
      </c>
      <c r="B1" s="9" t="s">
        <v>21</v>
      </c>
      <c r="C1" s="9" t="s">
        <v>22</v>
      </c>
      <c r="D1" s="9" t="s">
        <v>23</v>
      </c>
      <c r="E1" s="9" t="s">
        <v>113</v>
      </c>
      <c r="F1" s="9" t="s">
        <v>114</v>
      </c>
      <c r="G1" s="9" t="s">
        <v>26</v>
      </c>
      <c r="H1" s="9" t="s">
        <v>375</v>
      </c>
    </row>
    <row r="2" spans="1:8" ht="31.5" customHeight="1">
      <c r="A2" s="55">
        <v>1</v>
      </c>
      <c r="B2" s="49" t="s">
        <v>6</v>
      </c>
      <c r="C2" s="49" t="s">
        <v>372</v>
      </c>
      <c r="D2" s="49" t="s">
        <v>372</v>
      </c>
      <c r="E2" s="49" t="s">
        <v>376</v>
      </c>
      <c r="F2" s="165">
        <v>629051</v>
      </c>
      <c r="G2" s="131">
        <v>44</v>
      </c>
      <c r="H2" s="3">
        <v>13</v>
      </c>
    </row>
    <row r="3" spans="1:8" ht="31.5" customHeight="1">
      <c r="A3" s="55">
        <v>1</v>
      </c>
      <c r="B3" s="49" t="s">
        <v>7</v>
      </c>
      <c r="C3" s="49" t="s">
        <v>372</v>
      </c>
      <c r="D3" s="49" t="s">
        <v>372</v>
      </c>
      <c r="E3" s="49" t="s">
        <v>376</v>
      </c>
      <c r="F3" s="165">
        <v>629051</v>
      </c>
      <c r="G3" s="132">
        <v>57</v>
      </c>
      <c r="H3" s="3">
        <v>18</v>
      </c>
    </row>
    <row r="4" spans="1:8" ht="31.5" customHeight="1">
      <c r="A4" s="55">
        <v>2</v>
      </c>
      <c r="B4" s="49" t="s">
        <v>7</v>
      </c>
      <c r="C4" s="49" t="s">
        <v>372</v>
      </c>
      <c r="D4" s="49" t="s">
        <v>377</v>
      </c>
      <c r="E4" s="49" t="s">
        <v>378</v>
      </c>
      <c r="F4" s="165">
        <v>628844</v>
      </c>
      <c r="G4" s="132">
        <v>115.3</v>
      </c>
      <c r="H4" s="3">
        <v>13</v>
      </c>
    </row>
    <row r="5" spans="1:8" ht="31.5" customHeight="1">
      <c r="A5" s="55">
        <v>3</v>
      </c>
      <c r="B5" s="49" t="s">
        <v>7</v>
      </c>
      <c r="C5" s="49" t="s">
        <v>372</v>
      </c>
      <c r="D5" s="49" t="s">
        <v>379</v>
      </c>
      <c r="E5" s="49" t="s">
        <v>380</v>
      </c>
      <c r="F5" s="165">
        <v>628592</v>
      </c>
      <c r="G5" s="132">
        <v>41.31</v>
      </c>
      <c r="H5" s="3">
        <v>6</v>
      </c>
    </row>
    <row r="6" spans="1:8" ht="31.5" customHeight="1">
      <c r="A6" s="55">
        <v>1</v>
      </c>
      <c r="B6" s="49" t="s">
        <v>8</v>
      </c>
      <c r="C6" s="49" t="s">
        <v>372</v>
      </c>
      <c r="D6" s="49" t="s">
        <v>377</v>
      </c>
      <c r="E6" s="49" t="s">
        <v>377</v>
      </c>
      <c r="F6" s="165">
        <v>629415</v>
      </c>
      <c r="G6" s="132">
        <v>33.375</v>
      </c>
      <c r="H6" s="3">
        <v>1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22">
      <selection activeCell="I18" sqref="I18"/>
    </sheetView>
  </sheetViews>
  <sheetFormatPr defaultColWidth="9.140625" defaultRowHeight="21" customHeight="1"/>
  <cols>
    <col min="1" max="1" width="6.28125" style="34" customWidth="1"/>
    <col min="2" max="2" width="15.8515625" style="11" customWidth="1"/>
    <col min="3" max="3" width="17.7109375" style="11" customWidth="1"/>
    <col min="4" max="4" width="19.00390625" style="11" customWidth="1"/>
    <col min="5" max="5" width="19.28125" style="11" customWidth="1"/>
    <col min="6" max="6" width="20.140625" style="12" customWidth="1"/>
    <col min="7" max="7" width="19.28125" style="11" hidden="1" customWidth="1"/>
    <col min="8" max="16384" width="9.140625" style="11" customWidth="1"/>
  </cols>
  <sheetData>
    <row r="1" spans="1:7" s="12" customFormat="1" ht="45.75" customHeight="1">
      <c r="A1" s="317" t="s">
        <v>205</v>
      </c>
      <c r="B1" s="168" t="s">
        <v>21</v>
      </c>
      <c r="C1" s="168" t="s">
        <v>22</v>
      </c>
      <c r="D1" s="168" t="s">
        <v>23</v>
      </c>
      <c r="E1" s="179" t="s">
        <v>113</v>
      </c>
      <c r="F1" s="168" t="s">
        <v>404</v>
      </c>
      <c r="G1" s="168" t="s">
        <v>26</v>
      </c>
    </row>
    <row r="2" spans="1:7" ht="21" customHeight="1">
      <c r="A2" s="312">
        <v>1</v>
      </c>
      <c r="B2" s="351" t="s">
        <v>6</v>
      </c>
      <c r="C2" s="351" t="s">
        <v>481</v>
      </c>
      <c r="D2" s="351" t="s">
        <v>480</v>
      </c>
      <c r="E2" s="351" t="s">
        <v>480</v>
      </c>
      <c r="F2" s="368" t="s">
        <v>925</v>
      </c>
      <c r="G2" s="181">
        <v>15</v>
      </c>
    </row>
    <row r="3" spans="1:7" ht="21" customHeight="1">
      <c r="A3" s="312">
        <v>2</v>
      </c>
      <c r="B3" s="351" t="s">
        <v>6</v>
      </c>
      <c r="C3" s="351" t="s">
        <v>481</v>
      </c>
      <c r="D3" s="351" t="s">
        <v>480</v>
      </c>
      <c r="E3" s="351" t="s">
        <v>926</v>
      </c>
      <c r="F3" s="143">
        <v>629419</v>
      </c>
      <c r="G3" s="181">
        <v>73</v>
      </c>
    </row>
    <row r="4" spans="1:7" ht="21" customHeight="1">
      <c r="A4" s="312">
        <v>3</v>
      </c>
      <c r="B4" s="351" t="s">
        <v>6</v>
      </c>
      <c r="C4" s="351" t="s">
        <v>481</v>
      </c>
      <c r="D4" s="351" t="s">
        <v>480</v>
      </c>
      <c r="E4" s="351" t="s">
        <v>920</v>
      </c>
      <c r="F4" s="143">
        <v>628964</v>
      </c>
      <c r="G4" s="181">
        <v>31</v>
      </c>
    </row>
    <row r="5" spans="1:7" ht="21" customHeight="1">
      <c r="A5" s="312">
        <v>4</v>
      </c>
      <c r="B5" s="351" t="s">
        <v>6</v>
      </c>
      <c r="C5" s="351" t="s">
        <v>481</v>
      </c>
      <c r="D5" s="351" t="s">
        <v>480</v>
      </c>
      <c r="E5" s="351" t="s">
        <v>927</v>
      </c>
      <c r="F5" s="143">
        <v>629761</v>
      </c>
      <c r="G5" s="181">
        <v>2</v>
      </c>
    </row>
    <row r="6" spans="1:7" ht="21" customHeight="1">
      <c r="A6" s="312">
        <v>5</v>
      </c>
      <c r="B6" s="351" t="s">
        <v>6</v>
      </c>
      <c r="C6" s="351" t="s">
        <v>481</v>
      </c>
      <c r="D6" s="351" t="s">
        <v>481</v>
      </c>
      <c r="E6" s="351" t="s">
        <v>446</v>
      </c>
      <c r="F6" s="143">
        <v>628770</v>
      </c>
      <c r="G6" s="181">
        <v>6.1</v>
      </c>
    </row>
    <row r="7" spans="1:7" ht="21" customHeight="1">
      <c r="A7" s="312">
        <v>6</v>
      </c>
      <c r="B7" s="351" t="s">
        <v>6</v>
      </c>
      <c r="C7" s="351" t="s">
        <v>481</v>
      </c>
      <c r="D7" s="351" t="s">
        <v>481</v>
      </c>
      <c r="E7" s="351" t="s">
        <v>482</v>
      </c>
      <c r="F7" s="143">
        <v>629518</v>
      </c>
      <c r="G7" s="181">
        <v>3</v>
      </c>
    </row>
    <row r="8" spans="1:7" ht="21" customHeight="1">
      <c r="A8" s="312">
        <v>7</v>
      </c>
      <c r="B8" s="351" t="s">
        <v>6</v>
      </c>
      <c r="C8" s="351" t="s">
        <v>481</v>
      </c>
      <c r="D8" s="351" t="s">
        <v>481</v>
      </c>
      <c r="E8" s="351" t="s">
        <v>388</v>
      </c>
      <c r="F8" s="143">
        <v>628571</v>
      </c>
      <c r="G8" s="181">
        <v>1.8</v>
      </c>
    </row>
    <row r="9" spans="1:7" ht="21" customHeight="1">
      <c r="A9" s="312">
        <v>1</v>
      </c>
      <c r="B9" s="351" t="s">
        <v>8</v>
      </c>
      <c r="C9" s="351" t="s">
        <v>481</v>
      </c>
      <c r="D9" s="351" t="s">
        <v>483</v>
      </c>
      <c r="E9" s="351" t="s">
        <v>492</v>
      </c>
      <c r="F9" s="143">
        <v>629256</v>
      </c>
      <c r="G9" s="181">
        <v>25</v>
      </c>
    </row>
    <row r="10" spans="1:7" ht="21" customHeight="1">
      <c r="A10" s="312">
        <v>2</v>
      </c>
      <c r="B10" s="351" t="s">
        <v>8</v>
      </c>
      <c r="C10" s="351" t="s">
        <v>481</v>
      </c>
      <c r="D10" s="351" t="s">
        <v>483</v>
      </c>
      <c r="E10" s="351" t="s">
        <v>483</v>
      </c>
      <c r="F10" s="143" t="s">
        <v>484</v>
      </c>
      <c r="G10" s="181">
        <v>10</v>
      </c>
    </row>
    <row r="11" spans="1:7" ht="21" customHeight="1">
      <c r="A11" s="353">
        <v>3</v>
      </c>
      <c r="B11" s="351" t="s">
        <v>8</v>
      </c>
      <c r="C11" s="351" t="s">
        <v>481</v>
      </c>
      <c r="D11" s="351" t="s">
        <v>483</v>
      </c>
      <c r="E11" s="351" t="s">
        <v>482</v>
      </c>
      <c r="F11" s="143">
        <v>629518</v>
      </c>
      <c r="G11" s="181">
        <v>13</v>
      </c>
    </row>
    <row r="12" spans="1:7" ht="21" customHeight="1">
      <c r="A12" s="312">
        <v>4</v>
      </c>
      <c r="B12" s="351" t="s">
        <v>8</v>
      </c>
      <c r="C12" s="351" t="s">
        <v>481</v>
      </c>
      <c r="D12" s="351" t="s">
        <v>483</v>
      </c>
      <c r="E12" s="350" t="s">
        <v>921</v>
      </c>
      <c r="F12" s="143">
        <v>629521</v>
      </c>
      <c r="G12" s="181">
        <v>4</v>
      </c>
    </row>
    <row r="13" spans="1:6" ht="21" customHeight="1">
      <c r="A13" s="312">
        <v>5</v>
      </c>
      <c r="B13" s="351" t="s">
        <v>8</v>
      </c>
      <c r="C13" s="351" t="s">
        <v>481</v>
      </c>
      <c r="D13" s="351" t="s">
        <v>485</v>
      </c>
      <c r="E13" s="142" t="s">
        <v>486</v>
      </c>
      <c r="F13" s="143">
        <v>629672</v>
      </c>
    </row>
    <row r="14" spans="1:6" ht="21" customHeight="1">
      <c r="A14" s="312">
        <v>6</v>
      </c>
      <c r="B14" s="351" t="s">
        <v>8</v>
      </c>
      <c r="C14" s="351" t="s">
        <v>481</v>
      </c>
      <c r="D14" s="351" t="s">
        <v>485</v>
      </c>
      <c r="E14" s="351" t="s">
        <v>485</v>
      </c>
      <c r="F14" s="143" t="s">
        <v>928</v>
      </c>
    </row>
    <row r="15" spans="1:6" ht="21" customHeight="1">
      <c r="A15" s="312">
        <v>1</v>
      </c>
      <c r="B15" s="351" t="s">
        <v>7</v>
      </c>
      <c r="C15" s="351" t="s">
        <v>481</v>
      </c>
      <c r="D15" s="351" t="s">
        <v>487</v>
      </c>
      <c r="E15" s="351" t="s">
        <v>487</v>
      </c>
      <c r="F15" s="143">
        <v>628673</v>
      </c>
    </row>
    <row r="16" spans="1:6" ht="21" customHeight="1">
      <c r="A16" s="312">
        <v>2</v>
      </c>
      <c r="B16" s="351" t="s">
        <v>7</v>
      </c>
      <c r="C16" s="351" t="s">
        <v>481</v>
      </c>
      <c r="D16" s="351" t="s">
        <v>487</v>
      </c>
      <c r="E16" s="351" t="s">
        <v>488</v>
      </c>
      <c r="F16" s="143">
        <v>629058</v>
      </c>
    </row>
    <row r="17" spans="1:6" ht="21" customHeight="1">
      <c r="A17" s="312">
        <v>3</v>
      </c>
      <c r="B17" s="351" t="s">
        <v>7</v>
      </c>
      <c r="C17" s="351" t="s">
        <v>481</v>
      </c>
      <c r="D17" s="351" t="s">
        <v>487</v>
      </c>
      <c r="E17" s="67" t="s">
        <v>489</v>
      </c>
      <c r="F17" s="143">
        <v>629518</v>
      </c>
    </row>
    <row r="18" spans="1:6" ht="21" customHeight="1">
      <c r="A18" s="312">
        <v>4</v>
      </c>
      <c r="B18" s="351" t="s">
        <v>7</v>
      </c>
      <c r="C18" s="351" t="s">
        <v>481</v>
      </c>
      <c r="D18" s="351" t="s">
        <v>481</v>
      </c>
      <c r="E18" s="62" t="s">
        <v>490</v>
      </c>
      <c r="F18" s="143">
        <v>628739</v>
      </c>
    </row>
    <row r="19" spans="1:6" ht="21" customHeight="1">
      <c r="A19" s="312">
        <v>5</v>
      </c>
      <c r="B19" s="351" t="s">
        <v>7</v>
      </c>
      <c r="C19" s="351" t="s">
        <v>481</v>
      </c>
      <c r="D19" s="351" t="s">
        <v>481</v>
      </c>
      <c r="E19" s="67" t="s">
        <v>491</v>
      </c>
      <c r="F19" s="143">
        <v>629457</v>
      </c>
    </row>
    <row r="20" spans="1:6" ht="21" customHeight="1">
      <c r="A20" s="312">
        <v>6</v>
      </c>
      <c r="B20" s="351" t="s">
        <v>7</v>
      </c>
      <c r="C20" s="351" t="s">
        <v>481</v>
      </c>
      <c r="D20" s="351" t="s">
        <v>483</v>
      </c>
      <c r="E20" s="67" t="s">
        <v>388</v>
      </c>
      <c r="F20" s="143">
        <v>628571</v>
      </c>
    </row>
    <row r="21" spans="1:6" ht="21" customHeight="1">
      <c r="A21" s="312">
        <v>7</v>
      </c>
      <c r="B21" s="351" t="s">
        <v>7</v>
      </c>
      <c r="C21" s="351" t="s">
        <v>481</v>
      </c>
      <c r="D21" s="67" t="s">
        <v>492</v>
      </c>
      <c r="E21" s="67" t="s">
        <v>492</v>
      </c>
      <c r="F21" s="143">
        <v>629256</v>
      </c>
    </row>
    <row r="22" spans="1:6" ht="21" customHeight="1">
      <c r="A22" s="312">
        <v>8</v>
      </c>
      <c r="B22" s="351" t="s">
        <v>7</v>
      </c>
      <c r="C22" s="351" t="s">
        <v>481</v>
      </c>
      <c r="D22" s="351" t="s">
        <v>483</v>
      </c>
      <c r="E22" s="67" t="s">
        <v>483</v>
      </c>
      <c r="F22" s="143" t="s">
        <v>484</v>
      </c>
    </row>
    <row r="23" spans="1:6" ht="21" customHeight="1">
      <c r="A23" s="312">
        <v>9</v>
      </c>
      <c r="B23" s="351" t="s">
        <v>7</v>
      </c>
      <c r="C23" s="351" t="s">
        <v>481</v>
      </c>
      <c r="D23" s="352" t="s">
        <v>483</v>
      </c>
      <c r="E23" s="67" t="s">
        <v>493</v>
      </c>
      <c r="F23" s="311">
        <v>633339</v>
      </c>
    </row>
    <row r="24" spans="1:6" ht="21" customHeight="1">
      <c r="A24" s="312">
        <v>10</v>
      </c>
      <c r="B24" s="351" t="s">
        <v>7</v>
      </c>
      <c r="C24" s="351" t="s">
        <v>481</v>
      </c>
      <c r="D24" s="351" t="s">
        <v>480</v>
      </c>
      <c r="E24" s="67" t="s">
        <v>494</v>
      </c>
      <c r="F24" s="143" t="s">
        <v>929</v>
      </c>
    </row>
    <row r="25" spans="1:6" ht="21" customHeight="1">
      <c r="A25" s="312">
        <v>11</v>
      </c>
      <c r="B25" s="351" t="s">
        <v>7</v>
      </c>
      <c r="C25" s="351" t="s">
        <v>481</v>
      </c>
      <c r="D25" s="142" t="s">
        <v>495</v>
      </c>
      <c r="E25" s="142" t="s">
        <v>495</v>
      </c>
      <c r="F25" s="143">
        <v>629483</v>
      </c>
    </row>
    <row r="26" spans="1:6" ht="21" customHeight="1">
      <c r="A26" s="312">
        <v>12</v>
      </c>
      <c r="B26" s="351" t="s">
        <v>7</v>
      </c>
      <c r="C26" s="351" t="s">
        <v>481</v>
      </c>
      <c r="D26" s="351" t="s">
        <v>485</v>
      </c>
      <c r="E26" s="351" t="s">
        <v>485</v>
      </c>
      <c r="F26" s="143" t="s">
        <v>928</v>
      </c>
    </row>
    <row r="27" spans="1:6" ht="21" customHeight="1">
      <c r="A27" s="312">
        <v>1</v>
      </c>
      <c r="B27" s="351" t="s">
        <v>10</v>
      </c>
      <c r="C27" s="351" t="s">
        <v>481</v>
      </c>
      <c r="D27" s="351" t="s">
        <v>487</v>
      </c>
      <c r="E27" s="351" t="s">
        <v>487</v>
      </c>
      <c r="F27" s="143">
        <v>628673</v>
      </c>
    </row>
    <row r="28" spans="1:6" ht="21" customHeight="1">
      <c r="A28" s="312">
        <v>2</v>
      </c>
      <c r="B28" s="351" t="s">
        <v>10</v>
      </c>
      <c r="C28" s="351" t="s">
        <v>481</v>
      </c>
      <c r="D28" s="351" t="s">
        <v>487</v>
      </c>
      <c r="E28" s="351" t="s">
        <v>488</v>
      </c>
      <c r="F28" s="143">
        <v>629058</v>
      </c>
    </row>
    <row r="29" spans="1:6" ht="21" customHeight="1">
      <c r="A29" s="312">
        <v>3</v>
      </c>
      <c r="B29" s="351" t="s">
        <v>10</v>
      </c>
      <c r="C29" s="351" t="s">
        <v>481</v>
      </c>
      <c r="D29" s="351" t="s">
        <v>481</v>
      </c>
      <c r="E29" s="62" t="s">
        <v>490</v>
      </c>
      <c r="F29" s="143">
        <v>628739</v>
      </c>
    </row>
    <row r="30" spans="1:6" ht="21" customHeight="1">
      <c r="A30" s="312">
        <v>4</v>
      </c>
      <c r="B30" s="351" t="s">
        <v>10</v>
      </c>
      <c r="C30" s="351" t="s">
        <v>481</v>
      </c>
      <c r="D30" s="351" t="s">
        <v>481</v>
      </c>
      <c r="E30" s="62" t="s">
        <v>446</v>
      </c>
      <c r="F30" s="143">
        <v>628770</v>
      </c>
    </row>
    <row r="31" spans="1:6" ht="21" customHeight="1">
      <c r="A31" s="312">
        <v>5</v>
      </c>
      <c r="B31" s="351" t="s">
        <v>10</v>
      </c>
      <c r="C31" s="351" t="s">
        <v>481</v>
      </c>
      <c r="D31" s="351" t="s">
        <v>481</v>
      </c>
      <c r="E31" s="62" t="s">
        <v>482</v>
      </c>
      <c r="F31" s="143">
        <v>629518</v>
      </c>
    </row>
    <row r="32" spans="1:6" ht="21" customHeight="1">
      <c r="A32" s="312">
        <v>6</v>
      </c>
      <c r="B32" s="351" t="s">
        <v>10</v>
      </c>
      <c r="C32" s="351" t="s">
        <v>481</v>
      </c>
      <c r="D32" s="351" t="s">
        <v>481</v>
      </c>
      <c r="E32" s="67" t="s">
        <v>491</v>
      </c>
      <c r="F32" s="143">
        <v>629457</v>
      </c>
    </row>
    <row r="33" spans="1:6" ht="21" customHeight="1">
      <c r="A33" s="312">
        <v>7</v>
      </c>
      <c r="B33" s="351" t="s">
        <v>10</v>
      </c>
      <c r="C33" s="351" t="s">
        <v>481</v>
      </c>
      <c r="D33" s="67" t="s">
        <v>491</v>
      </c>
      <c r="E33" s="67" t="s">
        <v>919</v>
      </c>
      <c r="F33" s="311">
        <v>629049</v>
      </c>
    </row>
    <row r="34" spans="1:6" ht="21" customHeight="1">
      <c r="A34" s="312">
        <v>8</v>
      </c>
      <c r="B34" s="351" t="s">
        <v>10</v>
      </c>
      <c r="C34" s="351" t="s">
        <v>481</v>
      </c>
      <c r="D34" s="67" t="s">
        <v>492</v>
      </c>
      <c r="E34" s="67" t="s">
        <v>492</v>
      </c>
      <c r="F34" s="143">
        <v>629256</v>
      </c>
    </row>
    <row r="35" spans="1:6" ht="21" customHeight="1">
      <c r="A35" s="312">
        <v>9</v>
      </c>
      <c r="B35" s="351" t="s">
        <v>10</v>
      </c>
      <c r="C35" s="351" t="s">
        <v>481</v>
      </c>
      <c r="D35" s="67" t="s">
        <v>492</v>
      </c>
      <c r="E35" s="67" t="s">
        <v>372</v>
      </c>
      <c r="F35" s="311">
        <v>628614</v>
      </c>
    </row>
    <row r="36" spans="1:6" ht="21" customHeight="1">
      <c r="A36" s="312">
        <v>10</v>
      </c>
      <c r="B36" s="351" t="s">
        <v>10</v>
      </c>
      <c r="C36" s="351" t="s">
        <v>481</v>
      </c>
      <c r="D36" s="351" t="s">
        <v>483</v>
      </c>
      <c r="E36" s="67" t="s">
        <v>388</v>
      </c>
      <c r="F36" s="143">
        <v>628571</v>
      </c>
    </row>
    <row r="37" spans="1:6" ht="21" customHeight="1">
      <c r="A37" s="312">
        <v>11</v>
      </c>
      <c r="B37" s="351" t="s">
        <v>10</v>
      </c>
      <c r="C37" s="351" t="s">
        <v>481</v>
      </c>
      <c r="D37" s="351" t="s">
        <v>483</v>
      </c>
      <c r="E37" s="351" t="s">
        <v>483</v>
      </c>
      <c r="F37" s="143" t="s">
        <v>484</v>
      </c>
    </row>
    <row r="38" spans="1:6" ht="21" customHeight="1">
      <c r="A38" s="312">
        <v>12</v>
      </c>
      <c r="B38" s="351" t="s">
        <v>10</v>
      </c>
      <c r="C38" s="351" t="s">
        <v>481</v>
      </c>
      <c r="D38" s="351" t="s">
        <v>483</v>
      </c>
      <c r="E38" s="351" t="s">
        <v>921</v>
      </c>
      <c r="F38" s="143">
        <v>629521</v>
      </c>
    </row>
    <row r="39" spans="1:6" ht="21" customHeight="1">
      <c r="A39" s="312">
        <v>13</v>
      </c>
      <c r="B39" s="351" t="s">
        <v>10</v>
      </c>
      <c r="C39" s="351" t="s">
        <v>481</v>
      </c>
      <c r="D39" s="351" t="s">
        <v>480</v>
      </c>
      <c r="E39" s="351" t="s">
        <v>480</v>
      </c>
      <c r="F39" s="143">
        <v>628964</v>
      </c>
    </row>
    <row r="40" spans="1:6" ht="21" customHeight="1">
      <c r="A40" s="312">
        <v>14</v>
      </c>
      <c r="B40" s="351" t="s">
        <v>10</v>
      </c>
      <c r="C40" s="351" t="s">
        <v>481</v>
      </c>
      <c r="D40" s="71" t="s">
        <v>485</v>
      </c>
      <c r="E40" s="71" t="s">
        <v>486</v>
      </c>
      <c r="F40" s="368" t="s">
        <v>930</v>
      </c>
    </row>
  </sheetData>
  <sheetProtection/>
  <conditionalFormatting sqref="A9:A14">
    <cfRule type="duplicateValues" priority="1" dxfId="0">
      <formula>AND(COUNTIF($A$9:$A$14,A9)&gt;1,NOT(ISBLANK(A9)))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FF"/>
  </sheetPr>
  <dimension ref="A1:U77"/>
  <sheetViews>
    <sheetView view="pageBreakPreview" zoomScaleNormal="110" zoomScaleSheetLayoutView="100" zoomScalePageLayoutView="0" workbookViewId="0" topLeftCell="A1">
      <pane ySplit="1" topLeftCell="A53" activePane="bottomLeft" state="frozen"/>
      <selection pane="topLeft" activeCell="B9" sqref="B9"/>
      <selection pane="bottomLeft" activeCell="F13" sqref="F13"/>
    </sheetView>
  </sheetViews>
  <sheetFormatPr defaultColWidth="14.421875" defaultRowHeight="19.5" customHeight="1"/>
  <cols>
    <col min="1" max="1" width="5.57421875" style="30" customWidth="1"/>
    <col min="2" max="2" width="10.57421875" style="30" customWidth="1"/>
    <col min="3" max="3" width="19.8515625" style="30" customWidth="1"/>
    <col min="4" max="4" width="24.57421875" style="30" customWidth="1"/>
    <col min="5" max="5" width="23.140625" style="31" bestFit="1" customWidth="1"/>
    <col min="6" max="6" width="21.28125" style="32" customWidth="1"/>
    <col min="7" max="7" width="18.140625" style="13" hidden="1" customWidth="1"/>
    <col min="8" max="21" width="8.00390625" style="33" customWidth="1"/>
    <col min="22" max="16384" width="14.421875" style="33" customWidth="1"/>
  </cols>
  <sheetData>
    <row r="1" spans="1:21" s="13" customFormat="1" ht="19.5" customHeight="1">
      <c r="A1" s="14" t="s">
        <v>67</v>
      </c>
      <c r="B1" s="15" t="s">
        <v>68</v>
      </c>
      <c r="C1" s="15" t="s">
        <v>22</v>
      </c>
      <c r="D1" s="14" t="s">
        <v>69</v>
      </c>
      <c r="E1" s="15" t="s">
        <v>24</v>
      </c>
      <c r="F1" s="16" t="s">
        <v>70</v>
      </c>
      <c r="G1" s="17" t="s">
        <v>71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19.5" customHeight="1">
      <c r="A2" s="369">
        <v>1</v>
      </c>
      <c r="B2" s="369" t="s">
        <v>6</v>
      </c>
      <c r="C2" s="367" t="s">
        <v>65</v>
      </c>
      <c r="D2" s="421" t="s">
        <v>72</v>
      </c>
      <c r="E2" s="367" t="s">
        <v>72</v>
      </c>
      <c r="F2" s="369">
        <v>628583</v>
      </c>
      <c r="G2" s="20">
        <v>60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9" customFormat="1" ht="19.5" customHeight="1">
      <c r="A3" s="369">
        <v>2</v>
      </c>
      <c r="B3" s="369" t="s">
        <v>6</v>
      </c>
      <c r="C3" s="367" t="s">
        <v>65</v>
      </c>
      <c r="D3" s="421"/>
      <c r="E3" s="367" t="s">
        <v>73</v>
      </c>
      <c r="F3" s="369">
        <v>628989</v>
      </c>
      <c r="G3" s="20">
        <v>40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19" customFormat="1" ht="19.5" customHeight="1">
      <c r="A4" s="369">
        <v>3</v>
      </c>
      <c r="B4" s="369" t="s">
        <v>6</v>
      </c>
      <c r="C4" s="367" t="s">
        <v>65</v>
      </c>
      <c r="D4" s="421" t="s">
        <v>74</v>
      </c>
      <c r="E4" s="367" t="s">
        <v>75</v>
      </c>
      <c r="F4" s="369">
        <v>628597</v>
      </c>
      <c r="G4" s="20">
        <v>344.22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s="19" customFormat="1" ht="19.5" customHeight="1">
      <c r="A5" s="369">
        <v>4</v>
      </c>
      <c r="B5" s="369" t="s">
        <v>6</v>
      </c>
      <c r="C5" s="367" t="s">
        <v>65</v>
      </c>
      <c r="D5" s="421"/>
      <c r="E5" s="367" t="s">
        <v>76</v>
      </c>
      <c r="F5" s="369">
        <v>628596</v>
      </c>
      <c r="G5" s="20">
        <v>521.42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19" customFormat="1" ht="19.5" customHeight="1">
      <c r="A6" s="369">
        <v>5</v>
      </c>
      <c r="B6" s="369" t="s">
        <v>6</v>
      </c>
      <c r="C6" s="367" t="s">
        <v>65</v>
      </c>
      <c r="D6" s="421" t="s">
        <v>77</v>
      </c>
      <c r="E6" s="367" t="s">
        <v>77</v>
      </c>
      <c r="F6" s="369">
        <v>628811</v>
      </c>
      <c r="G6" s="20">
        <v>330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19" customFormat="1" ht="19.5" customHeight="1">
      <c r="A7" s="369">
        <v>6</v>
      </c>
      <c r="B7" s="369" t="s">
        <v>6</v>
      </c>
      <c r="C7" s="367" t="s">
        <v>65</v>
      </c>
      <c r="D7" s="421"/>
      <c r="E7" s="367" t="s">
        <v>78</v>
      </c>
      <c r="F7" s="369">
        <v>629015</v>
      </c>
      <c r="G7" s="20">
        <v>335.75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19" customFormat="1" ht="19.5" customHeight="1">
      <c r="A8" s="369">
        <v>7</v>
      </c>
      <c r="B8" s="369" t="s">
        <v>6</v>
      </c>
      <c r="C8" s="367" t="s">
        <v>65</v>
      </c>
      <c r="D8" s="421" t="s">
        <v>79</v>
      </c>
      <c r="E8" s="367" t="s">
        <v>79</v>
      </c>
      <c r="F8" s="369">
        <v>628866</v>
      </c>
      <c r="G8" s="20">
        <v>100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19" customFormat="1" ht="19.5" customHeight="1">
      <c r="A9" s="369">
        <v>8</v>
      </c>
      <c r="B9" s="369" t="s">
        <v>6</v>
      </c>
      <c r="C9" s="367" t="s">
        <v>65</v>
      </c>
      <c r="D9" s="421"/>
      <c r="E9" s="367" t="s">
        <v>80</v>
      </c>
      <c r="F9" s="369">
        <v>628895</v>
      </c>
      <c r="G9" s="20">
        <v>60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19" customFormat="1" ht="19.5" customHeight="1">
      <c r="A10" s="369">
        <v>9</v>
      </c>
      <c r="B10" s="369" t="s">
        <v>6</v>
      </c>
      <c r="C10" s="367" t="s">
        <v>65</v>
      </c>
      <c r="D10" s="421"/>
      <c r="E10" s="367" t="s">
        <v>81</v>
      </c>
      <c r="F10" s="369">
        <v>629523</v>
      </c>
      <c r="G10" s="20">
        <v>50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22" customFormat="1" ht="19.5" customHeight="1">
      <c r="A11" s="369">
        <v>10</v>
      </c>
      <c r="B11" s="369" t="s">
        <v>6</v>
      </c>
      <c r="C11" s="367" t="s">
        <v>65</v>
      </c>
      <c r="D11" s="422" t="s">
        <v>82</v>
      </c>
      <c r="E11" s="367" t="s">
        <v>28</v>
      </c>
      <c r="F11" s="369">
        <v>629748</v>
      </c>
      <c r="G11" s="20">
        <v>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s="22" customFormat="1" ht="19.5" customHeight="1">
      <c r="A12" s="369">
        <v>11</v>
      </c>
      <c r="B12" s="369" t="s">
        <v>6</v>
      </c>
      <c r="C12" s="367" t="s">
        <v>65</v>
      </c>
      <c r="D12" s="422"/>
      <c r="E12" s="367" t="s">
        <v>82</v>
      </c>
      <c r="F12" s="369">
        <v>628944</v>
      </c>
      <c r="G12" s="20">
        <v>42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s="22" customFormat="1" ht="19.5" customHeight="1">
      <c r="A13" s="369">
        <v>12</v>
      </c>
      <c r="B13" s="369" t="s">
        <v>6</v>
      </c>
      <c r="C13" s="367" t="s">
        <v>65</v>
      </c>
      <c r="D13" s="422"/>
      <c r="E13" s="367" t="s">
        <v>83</v>
      </c>
      <c r="F13" s="369"/>
      <c r="G13" s="20">
        <v>80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19" customFormat="1" ht="19.5" customHeight="1">
      <c r="A14" s="369">
        <v>13</v>
      </c>
      <c r="B14" s="369" t="s">
        <v>6</v>
      </c>
      <c r="C14" s="367" t="s">
        <v>65</v>
      </c>
      <c r="D14" s="422"/>
      <c r="E14" s="367" t="s">
        <v>84</v>
      </c>
      <c r="F14" s="369">
        <v>629112</v>
      </c>
      <c r="G14" s="20">
        <v>60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9" customFormat="1" ht="19.5" customHeight="1">
      <c r="A15" s="369">
        <v>14</v>
      </c>
      <c r="B15" s="369" t="s">
        <v>6</v>
      </c>
      <c r="C15" s="367" t="s">
        <v>65</v>
      </c>
      <c r="D15" s="421" t="s">
        <v>85</v>
      </c>
      <c r="E15" s="367" t="s">
        <v>86</v>
      </c>
      <c r="F15" s="369">
        <v>629469</v>
      </c>
      <c r="G15" s="20">
        <v>275.02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19" customFormat="1" ht="19.5" customHeight="1">
      <c r="A16" s="369">
        <v>15</v>
      </c>
      <c r="B16" s="369" t="s">
        <v>6</v>
      </c>
      <c r="C16" s="367" t="s">
        <v>65</v>
      </c>
      <c r="D16" s="421"/>
      <c r="E16" s="367" t="s">
        <v>85</v>
      </c>
      <c r="F16" s="369">
        <v>629218</v>
      </c>
      <c r="G16" s="20">
        <v>99.81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19" customFormat="1" ht="19.5" customHeight="1">
      <c r="A17" s="369">
        <v>16</v>
      </c>
      <c r="B17" s="369" t="s">
        <v>6</v>
      </c>
      <c r="C17" s="367" t="s">
        <v>65</v>
      </c>
      <c r="D17" s="367" t="s">
        <v>87</v>
      </c>
      <c r="E17" s="367" t="s">
        <v>87</v>
      </c>
      <c r="F17" s="369">
        <v>629205</v>
      </c>
      <c r="G17" s="20">
        <v>5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19" customFormat="1" ht="19.5" customHeight="1">
      <c r="A18" s="369">
        <v>17</v>
      </c>
      <c r="B18" s="369" t="s">
        <v>6</v>
      </c>
      <c r="C18" s="367" t="s">
        <v>65</v>
      </c>
      <c r="D18" s="421" t="s">
        <v>88</v>
      </c>
      <c r="E18" s="367" t="s">
        <v>89</v>
      </c>
      <c r="F18" s="369">
        <v>629280</v>
      </c>
      <c r="G18" s="20">
        <v>42.26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19" customFormat="1" ht="19.5" customHeight="1">
      <c r="A19" s="369">
        <v>18</v>
      </c>
      <c r="B19" s="369" t="s">
        <v>6</v>
      </c>
      <c r="C19" s="367" t="s">
        <v>65</v>
      </c>
      <c r="D19" s="421"/>
      <c r="E19" s="367" t="s">
        <v>88</v>
      </c>
      <c r="F19" s="369">
        <v>629281</v>
      </c>
      <c r="G19" s="20">
        <v>74.65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19" customFormat="1" ht="19.5" customHeight="1">
      <c r="A20" s="369">
        <v>19</v>
      </c>
      <c r="B20" s="369" t="s">
        <v>6</v>
      </c>
      <c r="C20" s="367" t="s">
        <v>65</v>
      </c>
      <c r="D20" s="422" t="s">
        <v>90</v>
      </c>
      <c r="E20" s="367" t="s">
        <v>91</v>
      </c>
      <c r="F20" s="369">
        <v>628561</v>
      </c>
      <c r="G20" s="20">
        <v>85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19" customFormat="1" ht="19.5" customHeight="1">
      <c r="A21" s="369">
        <v>20</v>
      </c>
      <c r="B21" s="369" t="s">
        <v>6</v>
      </c>
      <c r="C21" s="367" t="s">
        <v>65</v>
      </c>
      <c r="D21" s="422"/>
      <c r="E21" s="367" t="s">
        <v>92</v>
      </c>
      <c r="F21" s="369">
        <v>628938</v>
      </c>
      <c r="G21" s="20">
        <v>110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19" customFormat="1" ht="19.5" customHeight="1">
      <c r="A22" s="369">
        <v>21</v>
      </c>
      <c r="B22" s="369" t="s">
        <v>6</v>
      </c>
      <c r="C22" s="367" t="s">
        <v>65</v>
      </c>
      <c r="D22" s="422"/>
      <c r="E22" s="367" t="s">
        <v>90</v>
      </c>
      <c r="F22" s="369">
        <v>629459</v>
      </c>
      <c r="G22" s="20">
        <v>67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19" customFormat="1" ht="19.5" customHeight="1">
      <c r="A23" s="369">
        <v>22</v>
      </c>
      <c r="B23" s="369" t="s">
        <v>6</v>
      </c>
      <c r="C23" s="367" t="s">
        <v>65</v>
      </c>
      <c r="D23" s="422"/>
      <c r="E23" s="367" t="s">
        <v>93</v>
      </c>
      <c r="F23" s="24">
        <v>629712</v>
      </c>
      <c r="G23" s="20">
        <v>62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19" customFormat="1" ht="19.5" customHeight="1">
      <c r="A24" s="369">
        <v>23</v>
      </c>
      <c r="B24" s="369" t="s">
        <v>6</v>
      </c>
      <c r="C24" s="367" t="s">
        <v>65</v>
      </c>
      <c r="D24" s="421" t="s">
        <v>94</v>
      </c>
      <c r="E24" s="367" t="s">
        <v>95</v>
      </c>
      <c r="F24" s="369">
        <v>629559</v>
      </c>
      <c r="G24" s="20">
        <v>55.07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19" customFormat="1" ht="19.5" customHeight="1">
      <c r="A25" s="369">
        <v>24</v>
      </c>
      <c r="B25" s="369" t="s">
        <v>6</v>
      </c>
      <c r="C25" s="367" t="s">
        <v>65</v>
      </c>
      <c r="D25" s="421"/>
      <c r="E25" s="367" t="s">
        <v>96</v>
      </c>
      <c r="F25" s="369">
        <v>629293</v>
      </c>
      <c r="G25" s="20">
        <v>34.48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19" customFormat="1" ht="19.5" customHeight="1">
      <c r="A26" s="369">
        <v>25</v>
      </c>
      <c r="B26" s="369" t="s">
        <v>6</v>
      </c>
      <c r="C26" s="367" t="s">
        <v>65</v>
      </c>
      <c r="D26" s="422" t="s">
        <v>97</v>
      </c>
      <c r="E26" s="367" t="s">
        <v>98</v>
      </c>
      <c r="F26" s="369">
        <v>629352</v>
      </c>
      <c r="G26" s="20">
        <v>40.45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19" customFormat="1" ht="19.5" customHeight="1">
      <c r="A27" s="369">
        <v>26</v>
      </c>
      <c r="B27" s="369" t="s">
        <v>6</v>
      </c>
      <c r="C27" s="367" t="s">
        <v>65</v>
      </c>
      <c r="D27" s="422"/>
      <c r="E27" s="367" t="s">
        <v>99</v>
      </c>
      <c r="F27" s="369">
        <v>628821</v>
      </c>
      <c r="G27" s="20">
        <v>15.24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19" customFormat="1" ht="19.5" customHeight="1">
      <c r="A28" s="369">
        <v>27</v>
      </c>
      <c r="B28" s="369" t="s">
        <v>6</v>
      </c>
      <c r="C28" s="367" t="s">
        <v>65</v>
      </c>
      <c r="D28" s="421" t="s">
        <v>100</v>
      </c>
      <c r="E28" s="367" t="s">
        <v>101</v>
      </c>
      <c r="F28" s="369">
        <v>629245</v>
      </c>
      <c r="G28" s="20">
        <v>121.38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19" customFormat="1" ht="19.5" customHeight="1">
      <c r="A29" s="369">
        <v>28</v>
      </c>
      <c r="B29" s="369" t="s">
        <v>6</v>
      </c>
      <c r="C29" s="367" t="s">
        <v>65</v>
      </c>
      <c r="D29" s="421"/>
      <c r="E29" s="367" t="s">
        <v>102</v>
      </c>
      <c r="F29" s="369">
        <v>629187</v>
      </c>
      <c r="G29" s="20">
        <v>31.02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22" customFormat="1" ht="19.5" customHeight="1">
      <c r="A30" s="369">
        <v>29</v>
      </c>
      <c r="B30" s="369" t="s">
        <v>6</v>
      </c>
      <c r="C30" s="367" t="s">
        <v>65</v>
      </c>
      <c r="D30" s="421"/>
      <c r="E30" s="367" t="s">
        <v>100</v>
      </c>
      <c r="F30" s="369">
        <v>629204</v>
      </c>
      <c r="G30" s="20">
        <v>44.08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s="19" customFormat="1" ht="19.5" customHeight="1">
      <c r="A31" s="369">
        <v>1</v>
      </c>
      <c r="B31" s="369" t="s">
        <v>10</v>
      </c>
      <c r="C31" s="367" t="s">
        <v>65</v>
      </c>
      <c r="D31" s="421" t="s">
        <v>74</v>
      </c>
      <c r="E31" s="367" t="s">
        <v>75</v>
      </c>
      <c r="F31" s="369">
        <v>628597</v>
      </c>
      <c r="G31" s="20">
        <v>35.55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19" customFormat="1" ht="19.5" customHeight="1">
      <c r="A32" s="369">
        <v>2</v>
      </c>
      <c r="B32" s="369" t="s">
        <v>10</v>
      </c>
      <c r="C32" s="367" t="s">
        <v>65</v>
      </c>
      <c r="D32" s="421"/>
      <c r="E32" s="367" t="s">
        <v>76</v>
      </c>
      <c r="F32" s="369">
        <v>628596</v>
      </c>
      <c r="G32" s="20">
        <v>102.6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19" customFormat="1" ht="19.5" customHeight="1">
      <c r="A33" s="369">
        <v>3</v>
      </c>
      <c r="B33" s="369" t="s">
        <v>10</v>
      </c>
      <c r="C33" s="367" t="s">
        <v>65</v>
      </c>
      <c r="D33" s="367" t="s">
        <v>97</v>
      </c>
      <c r="E33" s="367" t="s">
        <v>98</v>
      </c>
      <c r="F33" s="369">
        <v>628821</v>
      </c>
      <c r="G33" s="25">
        <v>5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19" customFormat="1" ht="19.5" customHeight="1">
      <c r="A34" s="369">
        <v>4</v>
      </c>
      <c r="B34" s="369" t="s">
        <v>10</v>
      </c>
      <c r="C34" s="367" t="s">
        <v>65</v>
      </c>
      <c r="D34" s="422" t="s">
        <v>90</v>
      </c>
      <c r="E34" s="367" t="s">
        <v>91</v>
      </c>
      <c r="F34" s="369">
        <v>628561</v>
      </c>
      <c r="G34" s="20">
        <v>40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19" customFormat="1" ht="19.5" customHeight="1">
      <c r="A35" s="369">
        <v>5</v>
      </c>
      <c r="B35" s="369" t="s">
        <v>10</v>
      </c>
      <c r="C35" s="367" t="s">
        <v>65</v>
      </c>
      <c r="D35" s="422"/>
      <c r="E35" s="367" t="s">
        <v>103</v>
      </c>
      <c r="F35" s="369">
        <v>628938</v>
      </c>
      <c r="G35" s="20">
        <v>45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19" customFormat="1" ht="19.5" customHeight="1">
      <c r="A36" s="369">
        <v>6</v>
      </c>
      <c r="B36" s="369" t="s">
        <v>10</v>
      </c>
      <c r="C36" s="367" t="s">
        <v>65</v>
      </c>
      <c r="D36" s="422"/>
      <c r="E36" s="367" t="s">
        <v>90</v>
      </c>
      <c r="F36" s="369">
        <v>629459</v>
      </c>
      <c r="G36" s="20">
        <v>42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19" customFormat="1" ht="19.5" customHeight="1">
      <c r="A37" s="369">
        <v>7</v>
      </c>
      <c r="B37" s="369" t="s">
        <v>10</v>
      </c>
      <c r="C37" s="367" t="s">
        <v>65</v>
      </c>
      <c r="D37" s="422"/>
      <c r="E37" s="367" t="s">
        <v>93</v>
      </c>
      <c r="F37" s="24">
        <v>629712</v>
      </c>
      <c r="G37" s="20">
        <v>12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19" customFormat="1" ht="19.5" customHeight="1">
      <c r="A38" s="369">
        <v>1</v>
      </c>
      <c r="B38" s="369" t="s">
        <v>7</v>
      </c>
      <c r="C38" s="367" t="s">
        <v>65</v>
      </c>
      <c r="D38" s="421" t="s">
        <v>74</v>
      </c>
      <c r="E38" s="367" t="s">
        <v>75</v>
      </c>
      <c r="F38" s="369">
        <v>628597</v>
      </c>
      <c r="G38" s="20">
        <v>150.56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19" customFormat="1" ht="19.5" customHeight="1">
      <c r="A39" s="369">
        <v>2</v>
      </c>
      <c r="B39" s="369" t="s">
        <v>7</v>
      </c>
      <c r="C39" s="367" t="s">
        <v>65</v>
      </c>
      <c r="D39" s="421"/>
      <c r="E39" s="367" t="s">
        <v>76</v>
      </c>
      <c r="F39" s="369">
        <v>628596</v>
      </c>
      <c r="G39" s="20">
        <v>151.32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19" customFormat="1" ht="19.5" customHeight="1">
      <c r="A40" s="369">
        <v>3</v>
      </c>
      <c r="B40" s="369" t="s">
        <v>7</v>
      </c>
      <c r="C40" s="367" t="s">
        <v>65</v>
      </c>
      <c r="D40" s="421" t="s">
        <v>79</v>
      </c>
      <c r="E40" s="367" t="s">
        <v>79</v>
      </c>
      <c r="F40" s="369">
        <v>628866</v>
      </c>
      <c r="G40" s="20">
        <v>89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19" customFormat="1" ht="19.5" customHeight="1">
      <c r="A41" s="369">
        <v>4</v>
      </c>
      <c r="B41" s="369" t="s">
        <v>7</v>
      </c>
      <c r="C41" s="367" t="s">
        <v>65</v>
      </c>
      <c r="D41" s="421"/>
      <c r="E41" s="367" t="s">
        <v>80</v>
      </c>
      <c r="F41" s="369">
        <v>628895</v>
      </c>
      <c r="G41" s="20">
        <v>70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19" customFormat="1" ht="19.5" customHeight="1">
      <c r="A42" s="369">
        <v>5</v>
      </c>
      <c r="B42" s="369" t="s">
        <v>7</v>
      </c>
      <c r="C42" s="367" t="s">
        <v>65</v>
      </c>
      <c r="D42" s="421" t="s">
        <v>100</v>
      </c>
      <c r="E42" s="367" t="s">
        <v>104</v>
      </c>
      <c r="F42" s="369">
        <v>629245</v>
      </c>
      <c r="G42" s="25">
        <v>72.4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19" customFormat="1" ht="19.5" customHeight="1">
      <c r="A43" s="369">
        <v>6</v>
      </c>
      <c r="B43" s="369" t="s">
        <v>7</v>
      </c>
      <c r="C43" s="367" t="s">
        <v>65</v>
      </c>
      <c r="D43" s="421"/>
      <c r="E43" s="367" t="s">
        <v>105</v>
      </c>
      <c r="F43" s="369">
        <v>629204</v>
      </c>
      <c r="G43" s="20">
        <v>9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19" customFormat="1" ht="19.5" customHeight="1">
      <c r="A44" s="369">
        <v>7</v>
      </c>
      <c r="B44" s="369" t="s">
        <v>7</v>
      </c>
      <c r="C44" s="367" t="s">
        <v>65</v>
      </c>
      <c r="D44" s="367" t="s">
        <v>106</v>
      </c>
      <c r="E44" s="367" t="s">
        <v>106</v>
      </c>
      <c r="F44" s="369">
        <v>629281</v>
      </c>
      <c r="G44" s="20">
        <v>20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19" customFormat="1" ht="19.5" customHeight="1">
      <c r="A45" s="369">
        <v>8</v>
      </c>
      <c r="B45" s="369" t="s">
        <v>7</v>
      </c>
      <c r="C45" s="367" t="s">
        <v>65</v>
      </c>
      <c r="D45" s="367" t="s">
        <v>97</v>
      </c>
      <c r="E45" s="367" t="s">
        <v>98</v>
      </c>
      <c r="F45" s="369">
        <v>628821</v>
      </c>
      <c r="G45" s="20">
        <v>10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19" customFormat="1" ht="19.5" customHeight="1">
      <c r="A46" s="369">
        <v>1</v>
      </c>
      <c r="B46" s="369" t="s">
        <v>8</v>
      </c>
      <c r="C46" s="367" t="s">
        <v>65</v>
      </c>
      <c r="D46" s="422" t="s">
        <v>77</v>
      </c>
      <c r="E46" s="367" t="s">
        <v>77</v>
      </c>
      <c r="F46" s="369">
        <v>628811</v>
      </c>
      <c r="G46" s="25">
        <v>36.83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19" customFormat="1" ht="19.5" customHeight="1">
      <c r="A47" s="369">
        <v>2</v>
      </c>
      <c r="B47" s="369" t="s">
        <v>8</v>
      </c>
      <c r="C47" s="367" t="s">
        <v>65</v>
      </c>
      <c r="D47" s="422"/>
      <c r="E47" s="367" t="s">
        <v>78</v>
      </c>
      <c r="F47" s="26">
        <v>629015</v>
      </c>
      <c r="G47" s="25">
        <v>20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s="19" customFormat="1" ht="19.5" customHeight="1">
      <c r="A48" s="369">
        <v>3</v>
      </c>
      <c r="B48" s="369" t="s">
        <v>8</v>
      </c>
      <c r="C48" s="367" t="s">
        <v>65</v>
      </c>
      <c r="D48" s="367" t="s">
        <v>87</v>
      </c>
      <c r="E48" s="367" t="s">
        <v>107</v>
      </c>
      <c r="F48" s="369">
        <v>628878</v>
      </c>
      <c r="G48" s="20">
        <v>10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s="19" customFormat="1" ht="19.5" customHeight="1">
      <c r="A49" s="369">
        <v>4</v>
      </c>
      <c r="B49" s="369" t="s">
        <v>8</v>
      </c>
      <c r="C49" s="367" t="s">
        <v>65</v>
      </c>
      <c r="D49" s="421" t="s">
        <v>90</v>
      </c>
      <c r="E49" s="367" t="s">
        <v>90</v>
      </c>
      <c r="F49" s="369">
        <v>629459</v>
      </c>
      <c r="G49" s="20">
        <v>208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19" customFormat="1" ht="19.5" customHeight="1">
      <c r="A50" s="369">
        <v>5</v>
      </c>
      <c r="B50" s="369" t="s">
        <v>8</v>
      </c>
      <c r="C50" s="367" t="s">
        <v>65</v>
      </c>
      <c r="D50" s="421"/>
      <c r="E50" s="367" t="s">
        <v>91</v>
      </c>
      <c r="F50" s="369">
        <v>628561</v>
      </c>
      <c r="G50" s="20">
        <v>174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s="19" customFormat="1" ht="19.5" customHeight="1">
      <c r="A51" s="369">
        <v>6</v>
      </c>
      <c r="B51" s="369" t="s">
        <v>8</v>
      </c>
      <c r="C51" s="367" t="s">
        <v>65</v>
      </c>
      <c r="D51" s="421"/>
      <c r="E51" s="367" t="s">
        <v>92</v>
      </c>
      <c r="F51" s="369">
        <v>628938</v>
      </c>
      <c r="G51" s="20">
        <v>212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19" customFormat="1" ht="19.5" customHeight="1">
      <c r="A52" s="369">
        <v>7</v>
      </c>
      <c r="B52" s="369" t="s">
        <v>8</v>
      </c>
      <c r="C52" s="367" t="s">
        <v>65</v>
      </c>
      <c r="D52" s="421"/>
      <c r="E52" s="367" t="s">
        <v>93</v>
      </c>
      <c r="F52" s="369">
        <v>629712</v>
      </c>
      <c r="G52" s="20">
        <v>43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19" customFormat="1" ht="19.5" customHeight="1">
      <c r="A53" s="369">
        <v>8</v>
      </c>
      <c r="B53" s="369" t="s">
        <v>8</v>
      </c>
      <c r="C53" s="367" t="s">
        <v>65</v>
      </c>
      <c r="D53" s="421" t="s">
        <v>94</v>
      </c>
      <c r="E53" s="367" t="s">
        <v>95</v>
      </c>
      <c r="F53" s="369">
        <v>629559</v>
      </c>
      <c r="G53" s="20">
        <v>30.47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s="19" customFormat="1" ht="19.5" customHeight="1">
      <c r="A54" s="369">
        <v>9</v>
      </c>
      <c r="B54" s="369" t="s">
        <v>8</v>
      </c>
      <c r="C54" s="367" t="s">
        <v>65</v>
      </c>
      <c r="D54" s="421"/>
      <c r="E54" s="367" t="s">
        <v>96</v>
      </c>
      <c r="F54" s="369">
        <v>629293</v>
      </c>
      <c r="G54" s="20">
        <v>6.65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s="19" customFormat="1" ht="19.5" customHeight="1">
      <c r="A55" s="369">
        <v>1</v>
      </c>
      <c r="B55" s="369" t="s">
        <v>12</v>
      </c>
      <c r="C55" s="367" t="s">
        <v>65</v>
      </c>
      <c r="D55" s="421" t="s">
        <v>79</v>
      </c>
      <c r="E55" s="367" t="s">
        <v>79</v>
      </c>
      <c r="F55" s="369">
        <v>628866</v>
      </c>
      <c r="G55" s="20">
        <v>200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s="19" customFormat="1" ht="19.5" customHeight="1">
      <c r="A56" s="369">
        <v>2</v>
      </c>
      <c r="B56" s="369" t="s">
        <v>12</v>
      </c>
      <c r="C56" s="367" t="s">
        <v>65</v>
      </c>
      <c r="D56" s="421"/>
      <c r="E56" s="367" t="s">
        <v>108</v>
      </c>
      <c r="F56" s="369">
        <v>629523</v>
      </c>
      <c r="G56" s="20">
        <v>50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s="19" customFormat="1" ht="19.5" customHeight="1">
      <c r="A57" s="369">
        <v>3</v>
      </c>
      <c r="B57" s="369" t="s">
        <v>12</v>
      </c>
      <c r="C57" s="367" t="s">
        <v>65</v>
      </c>
      <c r="D57" s="421"/>
      <c r="E57" s="367" t="s">
        <v>109</v>
      </c>
      <c r="F57" s="369">
        <v>628895</v>
      </c>
      <c r="G57" s="20">
        <v>200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s="19" customFormat="1" ht="19.5" customHeight="1">
      <c r="A58" s="369">
        <v>4</v>
      </c>
      <c r="B58" s="369" t="s">
        <v>12</v>
      </c>
      <c r="C58" s="367" t="s">
        <v>65</v>
      </c>
      <c r="D58" s="421" t="s">
        <v>82</v>
      </c>
      <c r="E58" s="367" t="s">
        <v>83</v>
      </c>
      <c r="F58" s="369"/>
      <c r="G58" s="20">
        <v>88.5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s="19" customFormat="1" ht="19.5" customHeight="1">
      <c r="A59" s="369">
        <v>5</v>
      </c>
      <c r="B59" s="369" t="s">
        <v>12</v>
      </c>
      <c r="C59" s="367" t="s">
        <v>65</v>
      </c>
      <c r="D59" s="421"/>
      <c r="E59" s="367" t="s">
        <v>82</v>
      </c>
      <c r="F59" s="369">
        <v>628944</v>
      </c>
      <c r="G59" s="20">
        <v>43.4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s="19" customFormat="1" ht="19.5" customHeight="1">
      <c r="A60" s="369">
        <v>6</v>
      </c>
      <c r="B60" s="369" t="s">
        <v>12</v>
      </c>
      <c r="C60" s="367" t="s">
        <v>65</v>
      </c>
      <c r="D60" s="421"/>
      <c r="E60" s="367" t="s">
        <v>84</v>
      </c>
      <c r="F60" s="369">
        <v>629112</v>
      </c>
      <c r="G60" s="25">
        <v>107.15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s="19" customFormat="1" ht="19.5" customHeight="1">
      <c r="A61" s="369">
        <v>7</v>
      </c>
      <c r="B61" s="369" t="s">
        <v>12</v>
      </c>
      <c r="C61" s="367" t="s">
        <v>65</v>
      </c>
      <c r="D61" s="422" t="s">
        <v>77</v>
      </c>
      <c r="E61" s="367" t="s">
        <v>77</v>
      </c>
      <c r="F61" s="369">
        <v>628811</v>
      </c>
      <c r="G61" s="25">
        <v>50.75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7" ht="19.5" customHeight="1">
      <c r="A62" s="369">
        <v>8</v>
      </c>
      <c r="B62" s="369" t="s">
        <v>12</v>
      </c>
      <c r="C62" s="367" t="s">
        <v>65</v>
      </c>
      <c r="D62" s="422"/>
      <c r="E62" s="367" t="s">
        <v>78</v>
      </c>
      <c r="F62" s="26">
        <v>629015</v>
      </c>
      <c r="G62" s="25">
        <v>30</v>
      </c>
    </row>
    <row r="63" spans="1:7" ht="19.5" customHeight="1">
      <c r="A63" s="369">
        <v>9</v>
      </c>
      <c r="B63" s="369" t="s">
        <v>12</v>
      </c>
      <c r="C63" s="367" t="s">
        <v>65</v>
      </c>
      <c r="D63" s="421" t="s">
        <v>90</v>
      </c>
      <c r="E63" s="367" t="s">
        <v>91</v>
      </c>
      <c r="F63" s="369">
        <v>628561</v>
      </c>
      <c r="G63" s="20">
        <v>28</v>
      </c>
    </row>
    <row r="64" spans="1:7" ht="19.5" customHeight="1">
      <c r="A64" s="369">
        <v>10</v>
      </c>
      <c r="B64" s="369" t="s">
        <v>12</v>
      </c>
      <c r="C64" s="367" t="s">
        <v>65</v>
      </c>
      <c r="D64" s="421"/>
      <c r="E64" s="367" t="s">
        <v>90</v>
      </c>
      <c r="F64" s="369">
        <v>629459</v>
      </c>
      <c r="G64" s="20">
        <v>42</v>
      </c>
    </row>
    <row r="65" spans="1:7" ht="19.5" customHeight="1">
      <c r="A65" s="369">
        <v>11</v>
      </c>
      <c r="B65" s="369" t="s">
        <v>12</v>
      </c>
      <c r="C65" s="367" t="s">
        <v>65</v>
      </c>
      <c r="D65" s="421"/>
      <c r="E65" s="367" t="s">
        <v>92</v>
      </c>
      <c r="F65" s="369">
        <v>628938</v>
      </c>
      <c r="G65" s="20">
        <v>35</v>
      </c>
    </row>
    <row r="66" spans="1:7" ht="19.5" customHeight="1">
      <c r="A66" s="369">
        <v>12</v>
      </c>
      <c r="B66" s="369" t="s">
        <v>12</v>
      </c>
      <c r="C66" s="367" t="s">
        <v>65</v>
      </c>
      <c r="D66" s="422" t="s">
        <v>105</v>
      </c>
      <c r="E66" s="367" t="s">
        <v>101</v>
      </c>
      <c r="F66" s="369">
        <v>629245</v>
      </c>
      <c r="G66" s="25">
        <v>35.6</v>
      </c>
    </row>
    <row r="67" spans="1:7" ht="19.5" customHeight="1">
      <c r="A67" s="369">
        <v>13</v>
      </c>
      <c r="B67" s="369" t="s">
        <v>12</v>
      </c>
      <c r="C67" s="367" t="s">
        <v>65</v>
      </c>
      <c r="D67" s="422"/>
      <c r="E67" s="367" t="s">
        <v>105</v>
      </c>
      <c r="F67" s="369">
        <v>629204</v>
      </c>
      <c r="G67" s="25">
        <v>16</v>
      </c>
    </row>
    <row r="68" spans="1:7" ht="19.5" customHeight="1">
      <c r="A68" s="369">
        <v>14</v>
      </c>
      <c r="B68" s="369" t="s">
        <v>12</v>
      </c>
      <c r="C68" s="367" t="s">
        <v>65</v>
      </c>
      <c r="D68" s="422"/>
      <c r="E68" s="367" t="s">
        <v>110</v>
      </c>
      <c r="F68" s="369">
        <v>629187</v>
      </c>
      <c r="G68" s="25">
        <v>8</v>
      </c>
    </row>
    <row r="69" spans="1:7" ht="19.5" customHeight="1">
      <c r="A69" s="369">
        <v>15</v>
      </c>
      <c r="B69" s="369" t="s">
        <v>12</v>
      </c>
      <c r="C69" s="367" t="s">
        <v>65</v>
      </c>
      <c r="D69" s="367" t="s">
        <v>111</v>
      </c>
      <c r="E69" s="367" t="s">
        <v>107</v>
      </c>
      <c r="F69" s="369">
        <v>628878</v>
      </c>
      <c r="G69" s="20">
        <v>15</v>
      </c>
    </row>
    <row r="70" spans="1:7" ht="19.5" customHeight="1">
      <c r="A70" s="369">
        <v>16</v>
      </c>
      <c r="B70" s="369" t="s">
        <v>12</v>
      </c>
      <c r="C70" s="367" t="s">
        <v>65</v>
      </c>
      <c r="D70" s="421" t="s">
        <v>94</v>
      </c>
      <c r="E70" s="367" t="s">
        <v>95</v>
      </c>
      <c r="F70" s="369">
        <v>629559</v>
      </c>
      <c r="G70" s="20">
        <v>42.985</v>
      </c>
    </row>
    <row r="71" spans="1:7" ht="19.5" customHeight="1">
      <c r="A71" s="369">
        <v>17</v>
      </c>
      <c r="B71" s="369" t="s">
        <v>12</v>
      </c>
      <c r="C71" s="367" t="s">
        <v>65</v>
      </c>
      <c r="D71" s="421"/>
      <c r="E71" s="367" t="s">
        <v>96</v>
      </c>
      <c r="F71" s="369">
        <v>629293</v>
      </c>
      <c r="G71" s="20">
        <v>95.38</v>
      </c>
    </row>
    <row r="72" spans="1:7" ht="19.5" customHeight="1">
      <c r="A72" s="369">
        <v>18</v>
      </c>
      <c r="B72" s="369" t="s">
        <v>12</v>
      </c>
      <c r="C72" s="367" t="s">
        <v>65</v>
      </c>
      <c r="D72" s="422" t="s">
        <v>112</v>
      </c>
      <c r="E72" s="367" t="s">
        <v>86</v>
      </c>
      <c r="F72" s="369">
        <v>629469</v>
      </c>
      <c r="G72" s="20">
        <v>28</v>
      </c>
    </row>
    <row r="73" spans="1:7" ht="19.5" customHeight="1">
      <c r="A73" s="369">
        <v>19</v>
      </c>
      <c r="B73" s="369" t="s">
        <v>12</v>
      </c>
      <c r="C73" s="367" t="s">
        <v>65</v>
      </c>
      <c r="D73" s="422"/>
      <c r="E73" s="367" t="s">
        <v>85</v>
      </c>
      <c r="F73" s="369">
        <v>629218</v>
      </c>
      <c r="G73" s="20">
        <v>24</v>
      </c>
    </row>
    <row r="74" spans="1:7" ht="19.5" customHeight="1">
      <c r="A74" s="369">
        <v>1</v>
      </c>
      <c r="B74" s="369" t="s">
        <v>14</v>
      </c>
      <c r="C74" s="367" t="s">
        <v>65</v>
      </c>
      <c r="D74" s="422" t="s">
        <v>77</v>
      </c>
      <c r="E74" s="367" t="s">
        <v>77</v>
      </c>
      <c r="F74" s="369">
        <v>628811</v>
      </c>
      <c r="G74" s="20">
        <v>37.6</v>
      </c>
    </row>
    <row r="75" spans="1:7" ht="19.5" customHeight="1">
      <c r="A75" s="369">
        <v>2</v>
      </c>
      <c r="B75" s="369" t="s">
        <v>14</v>
      </c>
      <c r="C75" s="367" t="s">
        <v>65</v>
      </c>
      <c r="D75" s="422"/>
      <c r="E75" s="367" t="s">
        <v>78</v>
      </c>
      <c r="F75" s="26">
        <v>629015</v>
      </c>
      <c r="G75" s="20">
        <v>20</v>
      </c>
    </row>
    <row r="76" spans="1:7" ht="19.5" customHeight="1">
      <c r="A76" s="369">
        <v>3</v>
      </c>
      <c r="B76" s="369" t="s">
        <v>14</v>
      </c>
      <c r="C76" s="367" t="s">
        <v>65</v>
      </c>
      <c r="D76" s="422" t="s">
        <v>90</v>
      </c>
      <c r="E76" s="367" t="s">
        <v>90</v>
      </c>
      <c r="F76" s="369">
        <v>629459</v>
      </c>
      <c r="G76" s="25">
        <v>14</v>
      </c>
    </row>
    <row r="77" spans="1:7" ht="19.5" customHeight="1">
      <c r="A77" s="27">
        <v>4</v>
      </c>
      <c r="B77" s="369" t="s">
        <v>14</v>
      </c>
      <c r="C77" s="367" t="s">
        <v>65</v>
      </c>
      <c r="D77" s="422"/>
      <c r="E77" s="28" t="s">
        <v>91</v>
      </c>
      <c r="F77" s="369">
        <v>628561</v>
      </c>
      <c r="G77" s="29">
        <v>10</v>
      </c>
    </row>
  </sheetData>
  <sheetProtection/>
  <mergeCells count="28">
    <mergeCell ref="D34:D37"/>
    <mergeCell ref="D31:D32"/>
    <mergeCell ref="D28:D30"/>
    <mergeCell ref="D26:D27"/>
    <mergeCell ref="D24:D25"/>
    <mergeCell ref="D49:D52"/>
    <mergeCell ref="D46:D47"/>
    <mergeCell ref="D42:D43"/>
    <mergeCell ref="D40:D41"/>
    <mergeCell ref="D38:D39"/>
    <mergeCell ref="D63:D65"/>
    <mergeCell ref="D61:D62"/>
    <mergeCell ref="D58:D60"/>
    <mergeCell ref="D55:D57"/>
    <mergeCell ref="D53:D54"/>
    <mergeCell ref="D76:D77"/>
    <mergeCell ref="D74:D75"/>
    <mergeCell ref="D72:D73"/>
    <mergeCell ref="D70:D71"/>
    <mergeCell ref="D66:D68"/>
    <mergeCell ref="D6:D7"/>
    <mergeCell ref="D4:D5"/>
    <mergeCell ref="D2:D3"/>
    <mergeCell ref="D20:D23"/>
    <mergeCell ref="D18:D19"/>
    <mergeCell ref="D15:D16"/>
    <mergeCell ref="D11:D14"/>
    <mergeCell ref="D8:D10"/>
  </mergeCells>
  <printOptions horizontalCentered="1" verticalCentered="1"/>
  <pageMargins left="0.2362204724409449" right="0.2362204724409449" top="0.2362204724409449" bottom="0.2362204724409449" header="0" footer="0"/>
  <pageSetup horizontalDpi="600" verticalDpi="600" orientation="landscape" scale="74" r:id="rId1"/>
  <rowBreaks count="1" manualBreakCount="1">
    <brk id="37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27.75" customHeight="1"/>
  <cols>
    <col min="1" max="1" width="6.28125" style="12" customWidth="1"/>
    <col min="2" max="3" width="15.8515625" style="11" customWidth="1"/>
    <col min="4" max="4" width="17.28125" style="11" customWidth="1"/>
    <col min="5" max="5" width="15.421875" style="11" bestFit="1" customWidth="1"/>
    <col min="6" max="6" width="16.8515625" style="11" customWidth="1"/>
    <col min="7" max="7" width="19.28125" style="11" hidden="1" customWidth="1"/>
    <col min="8" max="16384" width="9.140625" style="11" customWidth="1"/>
  </cols>
  <sheetData>
    <row r="1" spans="1:7" s="12" customFormat="1" ht="37.5" customHeight="1">
      <c r="A1" s="179" t="s">
        <v>205</v>
      </c>
      <c r="B1" s="168" t="s">
        <v>21</v>
      </c>
      <c r="C1" s="168" t="s">
        <v>22</v>
      </c>
      <c r="D1" s="168" t="s">
        <v>23</v>
      </c>
      <c r="E1" s="179" t="s">
        <v>113</v>
      </c>
      <c r="F1" s="168" t="s">
        <v>404</v>
      </c>
      <c r="G1" s="168" t="s">
        <v>26</v>
      </c>
    </row>
    <row r="2" spans="1:7" ht="27.75" customHeight="1">
      <c r="A2" s="141">
        <v>1</v>
      </c>
      <c r="B2" s="141" t="s">
        <v>6</v>
      </c>
      <c r="C2" s="144" t="s">
        <v>374</v>
      </c>
      <c r="D2" s="144" t="s">
        <v>374</v>
      </c>
      <c r="E2" s="144" t="s">
        <v>405</v>
      </c>
      <c r="F2" s="180">
        <v>629663</v>
      </c>
      <c r="G2" s="181">
        <v>15</v>
      </c>
    </row>
    <row r="3" spans="1:7" ht="27.75" customHeight="1">
      <c r="A3" s="141">
        <v>2</v>
      </c>
      <c r="B3" s="141" t="s">
        <v>6</v>
      </c>
      <c r="C3" s="144" t="s">
        <v>374</v>
      </c>
      <c r="D3" s="144" t="s">
        <v>406</v>
      </c>
      <c r="E3" s="144" t="s">
        <v>407</v>
      </c>
      <c r="F3" s="182">
        <v>629616</v>
      </c>
      <c r="G3" s="181">
        <v>73</v>
      </c>
    </row>
    <row r="4" spans="1:7" ht="27.75" customHeight="1">
      <c r="A4" s="183">
        <v>3</v>
      </c>
      <c r="B4" s="141" t="s">
        <v>6</v>
      </c>
      <c r="C4" s="144" t="s">
        <v>374</v>
      </c>
      <c r="D4" s="184" t="s">
        <v>406</v>
      </c>
      <c r="E4" s="185" t="s">
        <v>408</v>
      </c>
      <c r="F4" s="180">
        <v>629635</v>
      </c>
      <c r="G4" s="181">
        <v>31</v>
      </c>
    </row>
    <row r="5" spans="1:7" ht="27.75" customHeight="1">
      <c r="A5" s="141">
        <v>4</v>
      </c>
      <c r="B5" s="141" t="s">
        <v>6</v>
      </c>
      <c r="C5" s="144" t="s">
        <v>374</v>
      </c>
      <c r="D5" s="184" t="s">
        <v>406</v>
      </c>
      <c r="E5" s="184" t="s">
        <v>406</v>
      </c>
      <c r="F5" s="180">
        <v>629650</v>
      </c>
      <c r="G5" s="181">
        <v>2</v>
      </c>
    </row>
    <row r="6" spans="1:7" ht="27.75" customHeight="1">
      <c r="A6" s="141">
        <v>5</v>
      </c>
      <c r="B6" s="141" t="s">
        <v>6</v>
      </c>
      <c r="C6" s="144" t="s">
        <v>374</v>
      </c>
      <c r="D6" s="144" t="s">
        <v>409</v>
      </c>
      <c r="E6" s="144" t="s">
        <v>410</v>
      </c>
      <c r="F6" s="182">
        <v>629640</v>
      </c>
      <c r="G6" s="181">
        <v>6.1</v>
      </c>
    </row>
    <row r="7" spans="1:7" ht="27.75" customHeight="1">
      <c r="A7" s="141">
        <v>6</v>
      </c>
      <c r="B7" s="141" t="s">
        <v>6</v>
      </c>
      <c r="C7" s="144" t="s">
        <v>374</v>
      </c>
      <c r="D7" s="184" t="s">
        <v>409</v>
      </c>
      <c r="E7" s="184" t="s">
        <v>411</v>
      </c>
      <c r="F7" s="180">
        <v>629624</v>
      </c>
      <c r="G7" s="181">
        <v>3</v>
      </c>
    </row>
    <row r="8" spans="1:7" ht="27.75" customHeight="1">
      <c r="A8" s="141">
        <v>7</v>
      </c>
      <c r="B8" s="141" t="s">
        <v>6</v>
      </c>
      <c r="C8" s="144" t="s">
        <v>374</v>
      </c>
      <c r="D8" s="184" t="s">
        <v>412</v>
      </c>
      <c r="E8" s="184" t="s">
        <v>413</v>
      </c>
      <c r="F8" s="180">
        <v>629647</v>
      </c>
      <c r="G8" s="181">
        <v>1.8</v>
      </c>
    </row>
    <row r="9" spans="1:7" ht="27.75" customHeight="1">
      <c r="A9" s="143">
        <v>8</v>
      </c>
      <c r="B9" s="141" t="s">
        <v>6</v>
      </c>
      <c r="C9" s="144" t="s">
        <v>374</v>
      </c>
      <c r="D9" s="184" t="s">
        <v>414</v>
      </c>
      <c r="E9" s="184" t="s">
        <v>415</v>
      </c>
      <c r="F9" s="180">
        <v>629630</v>
      </c>
      <c r="G9" s="181">
        <v>25</v>
      </c>
    </row>
    <row r="10" spans="1:7" ht="27.75" customHeight="1">
      <c r="A10" s="143">
        <v>1</v>
      </c>
      <c r="B10" s="143" t="s">
        <v>13</v>
      </c>
      <c r="C10" s="144" t="s">
        <v>374</v>
      </c>
      <c r="D10" s="186" t="s">
        <v>416</v>
      </c>
      <c r="E10" s="144" t="s">
        <v>417</v>
      </c>
      <c r="F10" s="180">
        <v>629638</v>
      </c>
      <c r="G10" s="181">
        <v>10</v>
      </c>
    </row>
    <row r="11" spans="1:7" ht="27.75" customHeight="1">
      <c r="A11" s="143">
        <v>2</v>
      </c>
      <c r="B11" s="143" t="s">
        <v>13</v>
      </c>
      <c r="C11" s="144" t="s">
        <v>374</v>
      </c>
      <c r="D11" s="186" t="s">
        <v>406</v>
      </c>
      <c r="E11" s="144" t="s">
        <v>407</v>
      </c>
      <c r="F11" s="182">
        <v>629616</v>
      </c>
      <c r="G11" s="181">
        <v>13</v>
      </c>
    </row>
    <row r="12" spans="1:7" ht="27.75" customHeight="1">
      <c r="A12" s="143">
        <v>1</v>
      </c>
      <c r="B12" s="143" t="s">
        <v>14</v>
      </c>
      <c r="C12" s="144" t="s">
        <v>374</v>
      </c>
      <c r="D12" s="187" t="s">
        <v>418</v>
      </c>
      <c r="E12" s="144" t="s">
        <v>419</v>
      </c>
      <c r="F12" s="182">
        <v>629616</v>
      </c>
      <c r="G12" s="181">
        <v>4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23.25" customHeight="1"/>
  <cols>
    <col min="1" max="1" width="6.421875" style="6" bestFit="1" customWidth="1"/>
    <col min="2" max="2" width="12.140625" style="6" bestFit="1" customWidth="1"/>
    <col min="3" max="3" width="14.00390625" style="6" customWidth="1"/>
    <col min="4" max="4" width="17.28125" style="6" customWidth="1"/>
    <col min="5" max="6" width="15.7109375" style="6" customWidth="1"/>
    <col min="7" max="7" width="21.7109375" style="6" customWidth="1"/>
    <col min="8" max="16384" width="9.140625" style="6" customWidth="1"/>
  </cols>
  <sheetData>
    <row r="1" spans="1:7" ht="23.25" customHeight="1">
      <c r="A1" s="378" t="s">
        <v>941</v>
      </c>
      <c r="B1" s="378"/>
      <c r="C1" s="378"/>
      <c r="D1" s="378"/>
      <c r="E1" s="378"/>
      <c r="F1" s="378"/>
      <c r="G1" s="378"/>
    </row>
    <row r="2" spans="1:7" s="1" customFormat="1" ht="23.25" customHeight="1">
      <c r="A2" s="2" t="s">
        <v>0</v>
      </c>
      <c r="B2" s="2" t="s">
        <v>1</v>
      </c>
      <c r="C2" s="2" t="s">
        <v>445</v>
      </c>
      <c r="D2" s="2" t="s">
        <v>136</v>
      </c>
      <c r="E2" s="2" t="s">
        <v>447</v>
      </c>
      <c r="F2" s="2" t="s">
        <v>767</v>
      </c>
      <c r="G2" s="2" t="s">
        <v>4</v>
      </c>
    </row>
    <row r="3" spans="1:7" s="1" customFormat="1" ht="23.25" customHeight="1">
      <c r="A3" s="379" t="s">
        <v>5</v>
      </c>
      <c r="B3" s="379"/>
      <c r="C3" s="379"/>
      <c r="D3" s="379"/>
      <c r="E3" s="379"/>
      <c r="F3" s="379"/>
      <c r="G3" s="379"/>
    </row>
    <row r="4" spans="1:7" s="1" customFormat="1" ht="23.25" customHeight="1">
      <c r="A4" s="3">
        <v>1</v>
      </c>
      <c r="B4" s="4" t="s">
        <v>6</v>
      </c>
      <c r="C4" s="3">
        <v>13</v>
      </c>
      <c r="D4" s="42">
        <v>4</v>
      </c>
      <c r="E4" s="3">
        <v>6</v>
      </c>
      <c r="F4" s="143">
        <v>9</v>
      </c>
      <c r="G4" s="5">
        <f aca="true" t="shared" si="0" ref="G4:G17">SUM(C4:F4)</f>
        <v>32</v>
      </c>
    </row>
    <row r="5" spans="1:7" s="1" customFormat="1" ht="23.25" customHeight="1">
      <c r="A5" s="3">
        <v>2</v>
      </c>
      <c r="B5" s="4" t="s">
        <v>7</v>
      </c>
      <c r="C5" s="3"/>
      <c r="D5" s="42"/>
      <c r="E5" s="3">
        <v>6</v>
      </c>
      <c r="F5" s="143"/>
      <c r="G5" s="5">
        <f t="shared" si="0"/>
        <v>6</v>
      </c>
    </row>
    <row r="6" spans="1:7" s="1" customFormat="1" ht="23.25" customHeight="1">
      <c r="A6" s="3">
        <v>3</v>
      </c>
      <c r="B6" s="4" t="s">
        <v>8</v>
      </c>
      <c r="C6" s="3"/>
      <c r="D6" s="42"/>
      <c r="E6" s="3">
        <v>4</v>
      </c>
      <c r="F6" s="143">
        <v>5</v>
      </c>
      <c r="G6" s="5">
        <f t="shared" si="0"/>
        <v>9</v>
      </c>
    </row>
    <row r="7" spans="1:7" s="1" customFormat="1" ht="23.25" customHeight="1">
      <c r="A7" s="3">
        <v>4</v>
      </c>
      <c r="B7" s="4" t="s">
        <v>9</v>
      </c>
      <c r="C7" s="3"/>
      <c r="D7" s="42"/>
      <c r="E7" s="3"/>
      <c r="F7" s="143"/>
      <c r="G7" s="5">
        <f t="shared" si="0"/>
        <v>0</v>
      </c>
    </row>
    <row r="8" spans="1:7" s="1" customFormat="1" ht="23.25" customHeight="1">
      <c r="A8" s="3">
        <v>5</v>
      </c>
      <c r="B8" s="4" t="s">
        <v>10</v>
      </c>
      <c r="C8" s="3"/>
      <c r="D8" s="42">
        <v>4</v>
      </c>
      <c r="E8" s="3">
        <v>3</v>
      </c>
      <c r="F8" s="143">
        <v>22</v>
      </c>
      <c r="G8" s="5">
        <f t="shared" si="0"/>
        <v>29</v>
      </c>
    </row>
    <row r="9" spans="1:7" s="1" customFormat="1" ht="23.25" customHeight="1">
      <c r="A9" s="3">
        <v>6</v>
      </c>
      <c r="B9" s="4" t="s">
        <v>11</v>
      </c>
      <c r="C9" s="3"/>
      <c r="D9" s="42"/>
      <c r="E9" s="3"/>
      <c r="F9" s="143"/>
      <c r="G9" s="5">
        <f t="shared" si="0"/>
        <v>0</v>
      </c>
    </row>
    <row r="10" spans="1:7" s="1" customFormat="1" ht="23.25" customHeight="1">
      <c r="A10" s="3">
        <v>7</v>
      </c>
      <c r="B10" s="4" t="s">
        <v>12</v>
      </c>
      <c r="C10" s="3"/>
      <c r="D10" s="42">
        <v>2</v>
      </c>
      <c r="E10" s="3">
        <v>1</v>
      </c>
      <c r="F10" s="143">
        <v>15</v>
      </c>
      <c r="G10" s="5">
        <f t="shared" si="0"/>
        <v>18</v>
      </c>
    </row>
    <row r="11" spans="1:7" s="1" customFormat="1" ht="23.25" customHeight="1">
      <c r="A11" s="3">
        <v>8</v>
      </c>
      <c r="B11" s="4" t="s">
        <v>13</v>
      </c>
      <c r="C11" s="3"/>
      <c r="D11" s="42">
        <v>2</v>
      </c>
      <c r="E11" s="3"/>
      <c r="F11" s="143">
        <v>2</v>
      </c>
      <c r="G11" s="5">
        <f t="shared" si="0"/>
        <v>4</v>
      </c>
    </row>
    <row r="12" spans="1:7" s="1" customFormat="1" ht="23.25" customHeight="1">
      <c r="A12" s="3">
        <v>9</v>
      </c>
      <c r="B12" s="4" t="s">
        <v>14</v>
      </c>
      <c r="C12" s="3"/>
      <c r="D12" s="42">
        <v>3</v>
      </c>
      <c r="E12" s="3"/>
      <c r="F12" s="143">
        <v>3</v>
      </c>
      <c r="G12" s="5">
        <f t="shared" si="0"/>
        <v>6</v>
      </c>
    </row>
    <row r="13" spans="1:7" s="1" customFormat="1" ht="23.25" customHeight="1">
      <c r="A13" s="3">
        <v>10</v>
      </c>
      <c r="B13" s="4" t="s">
        <v>15</v>
      </c>
      <c r="C13" s="3"/>
      <c r="D13" s="42"/>
      <c r="E13" s="3"/>
      <c r="F13" s="143"/>
      <c r="G13" s="5">
        <f t="shared" si="0"/>
        <v>0</v>
      </c>
    </row>
    <row r="14" spans="1:7" s="1" customFormat="1" ht="23.25" customHeight="1">
      <c r="A14" s="3">
        <v>11</v>
      </c>
      <c r="B14" s="4" t="s">
        <v>16</v>
      </c>
      <c r="C14" s="3"/>
      <c r="D14" s="42"/>
      <c r="E14" s="3"/>
      <c r="F14" s="370"/>
      <c r="G14" s="5">
        <f t="shared" si="0"/>
        <v>0</v>
      </c>
    </row>
    <row r="15" spans="1:7" s="1" customFormat="1" ht="23.25" customHeight="1">
      <c r="A15" s="3">
        <v>12</v>
      </c>
      <c r="B15" s="4" t="s">
        <v>17</v>
      </c>
      <c r="C15" s="3"/>
      <c r="D15" s="42"/>
      <c r="E15" s="3"/>
      <c r="F15" s="370"/>
      <c r="G15" s="5">
        <f t="shared" si="0"/>
        <v>0</v>
      </c>
    </row>
    <row r="16" spans="1:7" s="1" customFormat="1" ht="23.25" customHeight="1">
      <c r="A16" s="3">
        <v>13</v>
      </c>
      <c r="B16" s="4" t="s">
        <v>18</v>
      </c>
      <c r="C16" s="3"/>
      <c r="D16" s="42"/>
      <c r="E16" s="3"/>
      <c r="F16" s="370"/>
      <c r="G16" s="5">
        <f t="shared" si="0"/>
        <v>0</v>
      </c>
    </row>
    <row r="17" spans="1:7" s="1" customFormat="1" ht="23.25" customHeight="1">
      <c r="A17" s="380" t="s">
        <v>19</v>
      </c>
      <c r="B17" s="381"/>
      <c r="C17" s="5">
        <f>SUM(C4:C16)</f>
        <v>13</v>
      </c>
      <c r="D17" s="5">
        <f>SUM(D4:D16)</f>
        <v>15</v>
      </c>
      <c r="E17" s="5">
        <f>SUM(E4:E16)</f>
        <v>20</v>
      </c>
      <c r="F17" s="371">
        <f>SUM(F4:F16)</f>
        <v>56</v>
      </c>
      <c r="G17" s="5">
        <f t="shared" si="0"/>
        <v>104</v>
      </c>
    </row>
  </sheetData>
  <sheetProtection/>
  <mergeCells count="3">
    <mergeCell ref="A1:G1"/>
    <mergeCell ref="A3:G3"/>
    <mergeCell ref="A17:B17"/>
  </mergeCells>
  <printOptions horizontalCentered="1" verticalCentered="1"/>
  <pageMargins left="0.7086614173228347" right="0.7086614173228347" top="1.2598425196850394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view="pageBreakPreview" zoomScaleNormal="90" zoomScaleSheetLayoutView="100" zoomScalePageLayoutView="0" workbookViewId="0" topLeftCell="A1">
      <selection activeCell="P24" sqref="P24"/>
    </sheetView>
  </sheetViews>
  <sheetFormatPr defaultColWidth="9.140625" defaultRowHeight="14.25" customHeight="1"/>
  <cols>
    <col min="1" max="1" width="6.00390625" style="203" customWidth="1"/>
    <col min="2" max="3" width="12.421875" style="204" customWidth="1"/>
    <col min="4" max="4" width="16.140625" style="204" customWidth="1"/>
    <col min="5" max="5" width="25.140625" style="204" customWidth="1"/>
    <col min="6" max="6" width="17.00390625" style="204" customWidth="1"/>
    <col min="7" max="7" width="14.8515625" style="204" hidden="1" customWidth="1"/>
    <col min="8" max="8" width="22.00390625" style="203" hidden="1" customWidth="1"/>
    <col min="9" max="16384" width="9.140625" style="204" customWidth="1"/>
  </cols>
  <sheetData>
    <row r="1" spans="1:8" s="193" customFormat="1" ht="60">
      <c r="A1" s="194" t="s">
        <v>449</v>
      </c>
      <c r="B1" s="194" t="s">
        <v>138</v>
      </c>
      <c r="C1" s="194" t="s">
        <v>22</v>
      </c>
      <c r="D1" s="195" t="s">
        <v>23</v>
      </c>
      <c r="E1" s="194" t="s">
        <v>450</v>
      </c>
      <c r="F1" s="194" t="s">
        <v>451</v>
      </c>
      <c r="G1" s="9" t="s">
        <v>26</v>
      </c>
      <c r="H1" s="195" t="s">
        <v>452</v>
      </c>
    </row>
    <row r="2" spans="1:8" ht="23.25" customHeight="1">
      <c r="A2" s="26">
        <v>1</v>
      </c>
      <c r="B2" s="28" t="s">
        <v>6</v>
      </c>
      <c r="C2" s="157" t="s">
        <v>445</v>
      </c>
      <c r="D2" s="157" t="s">
        <v>453</v>
      </c>
      <c r="E2" s="196" t="s">
        <v>454</v>
      </c>
      <c r="F2" s="52" t="s">
        <v>455</v>
      </c>
      <c r="G2" s="131">
        <v>32</v>
      </c>
      <c r="H2" s="197">
        <v>23</v>
      </c>
    </row>
    <row r="3" spans="1:8" ht="23.25" customHeight="1">
      <c r="A3" s="26">
        <v>2</v>
      </c>
      <c r="B3" s="28" t="s">
        <v>6</v>
      </c>
      <c r="C3" s="157" t="s">
        <v>445</v>
      </c>
      <c r="D3" s="157" t="s">
        <v>453</v>
      </c>
      <c r="E3" s="196" t="s">
        <v>456</v>
      </c>
      <c r="F3" s="52" t="s">
        <v>457</v>
      </c>
      <c r="G3" s="132">
        <v>26</v>
      </c>
      <c r="H3" s="197">
        <v>27</v>
      </c>
    </row>
    <row r="4" spans="1:8" ht="23.25" customHeight="1">
      <c r="A4" s="26">
        <v>3</v>
      </c>
      <c r="B4" s="28" t="s">
        <v>6</v>
      </c>
      <c r="C4" s="157" t="s">
        <v>445</v>
      </c>
      <c r="D4" s="157" t="s">
        <v>458</v>
      </c>
      <c r="E4" s="196" t="s">
        <v>459</v>
      </c>
      <c r="F4" s="52" t="s">
        <v>460</v>
      </c>
      <c r="G4" s="132">
        <v>67</v>
      </c>
      <c r="H4" s="159"/>
    </row>
    <row r="5" spans="1:8" ht="23.25" customHeight="1">
      <c r="A5" s="26">
        <v>4</v>
      </c>
      <c r="B5" s="28" t="s">
        <v>6</v>
      </c>
      <c r="C5" s="157" t="s">
        <v>445</v>
      </c>
      <c r="D5" s="71" t="s">
        <v>461</v>
      </c>
      <c r="E5" s="198" t="s">
        <v>461</v>
      </c>
      <c r="F5" s="52" t="s">
        <v>462</v>
      </c>
      <c r="G5" s="132">
        <v>27</v>
      </c>
      <c r="H5" s="199"/>
    </row>
    <row r="6" spans="1:8" ht="23.25" customHeight="1">
      <c r="A6" s="26">
        <v>5</v>
      </c>
      <c r="B6" s="28" t="s">
        <v>6</v>
      </c>
      <c r="C6" s="157" t="s">
        <v>445</v>
      </c>
      <c r="D6" s="152" t="s">
        <v>445</v>
      </c>
      <c r="E6" s="196" t="s">
        <v>463</v>
      </c>
      <c r="F6" s="52" t="s">
        <v>464</v>
      </c>
      <c r="G6" s="132">
        <v>49</v>
      </c>
      <c r="H6" s="200"/>
    </row>
    <row r="7" spans="1:8" ht="23.25" customHeight="1">
      <c r="A7" s="26">
        <v>6</v>
      </c>
      <c r="B7" s="28" t="s">
        <v>6</v>
      </c>
      <c r="C7" s="157" t="s">
        <v>445</v>
      </c>
      <c r="D7" s="152" t="s">
        <v>445</v>
      </c>
      <c r="E7" s="196" t="s">
        <v>465</v>
      </c>
      <c r="F7" s="52" t="s">
        <v>466</v>
      </c>
      <c r="G7" s="132">
        <v>44</v>
      </c>
      <c r="H7" s="200"/>
    </row>
    <row r="8" spans="1:8" ht="23.25" customHeight="1">
      <c r="A8" s="26">
        <v>7</v>
      </c>
      <c r="B8" s="28" t="s">
        <v>6</v>
      </c>
      <c r="C8" s="157" t="s">
        <v>445</v>
      </c>
      <c r="D8" s="157" t="s">
        <v>445</v>
      </c>
      <c r="E8" s="201" t="s">
        <v>467</v>
      </c>
      <c r="F8" s="52" t="s">
        <v>468</v>
      </c>
      <c r="G8" s="132">
        <v>27</v>
      </c>
      <c r="H8" s="159"/>
    </row>
    <row r="9" spans="1:8" ht="23.25" customHeight="1">
      <c r="A9" s="26">
        <v>8</v>
      </c>
      <c r="B9" s="28" t="s">
        <v>6</v>
      </c>
      <c r="C9" s="157" t="s">
        <v>445</v>
      </c>
      <c r="D9" s="157" t="s">
        <v>445</v>
      </c>
      <c r="E9" s="201" t="s">
        <v>445</v>
      </c>
      <c r="F9" s="52" t="s">
        <v>469</v>
      </c>
      <c r="G9" s="132">
        <v>21</v>
      </c>
      <c r="H9" s="159"/>
    </row>
    <row r="10" spans="1:8" ht="23.25" customHeight="1">
      <c r="A10" s="26">
        <v>9</v>
      </c>
      <c r="B10" s="28" t="s">
        <v>6</v>
      </c>
      <c r="C10" s="157" t="s">
        <v>445</v>
      </c>
      <c r="D10" s="157" t="s">
        <v>445</v>
      </c>
      <c r="E10" s="201" t="s">
        <v>470</v>
      </c>
      <c r="F10" s="202" t="s">
        <v>471</v>
      </c>
      <c r="G10" s="132">
        <v>23</v>
      </c>
      <c r="H10" s="82"/>
    </row>
    <row r="11" spans="1:8" ht="23.25" customHeight="1">
      <c r="A11" s="26">
        <v>10</v>
      </c>
      <c r="B11" s="28" t="s">
        <v>6</v>
      </c>
      <c r="C11" s="157" t="s">
        <v>445</v>
      </c>
      <c r="D11" s="157" t="s">
        <v>472</v>
      </c>
      <c r="E11" s="196" t="s">
        <v>473</v>
      </c>
      <c r="F11" s="52" t="s">
        <v>474</v>
      </c>
      <c r="G11" s="132">
        <v>35</v>
      </c>
      <c r="H11" s="159"/>
    </row>
    <row r="12" spans="1:8" ht="23.25" customHeight="1">
      <c r="A12" s="26">
        <v>11</v>
      </c>
      <c r="B12" s="28" t="s">
        <v>6</v>
      </c>
      <c r="C12" s="157" t="s">
        <v>445</v>
      </c>
      <c r="D12" s="157" t="s">
        <v>472</v>
      </c>
      <c r="E12" s="196" t="s">
        <v>472</v>
      </c>
      <c r="F12" s="52" t="s">
        <v>475</v>
      </c>
      <c r="G12" s="132">
        <v>90</v>
      </c>
      <c r="H12" s="159"/>
    </row>
    <row r="13" spans="1:8" ht="23.25" customHeight="1">
      <c r="A13" s="26">
        <v>12</v>
      </c>
      <c r="B13" s="28" t="s">
        <v>6</v>
      </c>
      <c r="C13" s="157" t="s">
        <v>445</v>
      </c>
      <c r="D13" s="157" t="s">
        <v>472</v>
      </c>
      <c r="E13" s="196" t="s">
        <v>476</v>
      </c>
      <c r="F13" s="52" t="s">
        <v>477</v>
      </c>
      <c r="G13" s="132">
        <v>46</v>
      </c>
      <c r="H13" s="159"/>
    </row>
    <row r="14" spans="1:8" ht="23.25" customHeight="1">
      <c r="A14" s="26">
        <v>13</v>
      </c>
      <c r="B14" s="28" t="s">
        <v>6</v>
      </c>
      <c r="C14" s="157" t="s">
        <v>445</v>
      </c>
      <c r="D14" s="157" t="s">
        <v>472</v>
      </c>
      <c r="E14" s="157" t="s">
        <v>478</v>
      </c>
      <c r="F14" s="52" t="s">
        <v>479</v>
      </c>
      <c r="G14" s="132">
        <v>39</v>
      </c>
      <c r="H14" s="159"/>
    </row>
    <row r="15" ht="30.7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printOptions horizontalCentered="1" verticalCentered="1"/>
  <pageMargins left="0.15748031496062992" right="0.07874015748031496" top="0.984251968503937" bottom="0.15748031496062992" header="0.1968503937007874" footer="0.1968503937007874"/>
  <pageSetup firstPageNumber="128" useFirstPageNumber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M20" sqref="M20"/>
    </sheetView>
  </sheetViews>
  <sheetFormatPr defaultColWidth="9.140625" defaultRowHeight="14.25" customHeight="1"/>
  <cols>
    <col min="1" max="1" width="6.00390625" style="83" customWidth="1"/>
    <col min="2" max="2" width="14.140625" style="11" customWidth="1"/>
    <col min="3" max="3" width="15.00390625" style="11" customWidth="1"/>
    <col min="4" max="4" width="19.7109375" style="83" customWidth="1"/>
    <col min="5" max="5" width="21.57421875" style="83" customWidth="1"/>
    <col min="6" max="6" width="19.8515625" style="11" customWidth="1"/>
    <col min="7" max="7" width="16.7109375" style="11" hidden="1" customWidth="1"/>
    <col min="8" max="8" width="19.00390625" style="84" hidden="1" customWidth="1"/>
    <col min="9" max="16384" width="9.140625" style="11" customWidth="1"/>
  </cols>
  <sheetData>
    <row r="1" spans="1:8" s="34" customFormat="1" ht="51.75" customHeight="1">
      <c r="A1" s="5" t="s">
        <v>205</v>
      </c>
      <c r="B1" s="9" t="s">
        <v>21</v>
      </c>
      <c r="C1" s="9" t="s">
        <v>22</v>
      </c>
      <c r="D1" s="9" t="s">
        <v>23</v>
      </c>
      <c r="E1" s="5" t="s">
        <v>113</v>
      </c>
      <c r="F1" s="9" t="s">
        <v>25</v>
      </c>
      <c r="G1" s="9" t="s">
        <v>26</v>
      </c>
      <c r="H1" s="74" t="s">
        <v>115</v>
      </c>
    </row>
    <row r="2" spans="1:8" ht="27" customHeight="1">
      <c r="A2" s="55">
        <v>1</v>
      </c>
      <c r="B2" s="75" t="s">
        <v>6</v>
      </c>
      <c r="C2" s="75" t="s">
        <v>136</v>
      </c>
      <c r="D2" s="75" t="s">
        <v>136</v>
      </c>
      <c r="E2" s="75" t="s">
        <v>240</v>
      </c>
      <c r="F2" s="3" t="s">
        <v>241</v>
      </c>
      <c r="G2" s="58">
        <v>25.38</v>
      </c>
      <c r="H2" s="76">
        <v>7</v>
      </c>
    </row>
    <row r="3" spans="1:8" ht="27" customHeight="1">
      <c r="A3" s="55">
        <v>2</v>
      </c>
      <c r="B3" s="75" t="s">
        <v>6</v>
      </c>
      <c r="C3" s="75" t="s">
        <v>136</v>
      </c>
      <c r="D3" s="75" t="s">
        <v>136</v>
      </c>
      <c r="E3" s="75" t="s">
        <v>136</v>
      </c>
      <c r="F3" s="57" t="s">
        <v>242</v>
      </c>
      <c r="G3" s="58">
        <v>3</v>
      </c>
      <c r="H3" s="76">
        <v>44</v>
      </c>
    </row>
    <row r="4" spans="1:8" ht="27" customHeight="1">
      <c r="A4" s="55">
        <v>3</v>
      </c>
      <c r="B4" s="75" t="s">
        <v>6</v>
      </c>
      <c r="C4" s="75" t="s">
        <v>136</v>
      </c>
      <c r="D4" s="75" t="s">
        <v>243</v>
      </c>
      <c r="E4" s="75" t="s">
        <v>243</v>
      </c>
      <c r="F4" s="57" t="s">
        <v>244</v>
      </c>
      <c r="G4" s="58">
        <v>1.63</v>
      </c>
      <c r="H4" s="76"/>
    </row>
    <row r="5" spans="1:8" ht="27" customHeight="1">
      <c r="A5" s="55">
        <v>4</v>
      </c>
      <c r="B5" s="77" t="s">
        <v>6</v>
      </c>
      <c r="C5" s="75" t="s">
        <v>136</v>
      </c>
      <c r="D5" s="75" t="s">
        <v>243</v>
      </c>
      <c r="E5" s="75" t="s">
        <v>245</v>
      </c>
      <c r="F5" s="57" t="s">
        <v>246</v>
      </c>
      <c r="G5" s="58">
        <v>29.16</v>
      </c>
      <c r="H5" s="76"/>
    </row>
    <row r="6" spans="1:8" ht="27" customHeight="1">
      <c r="A6" s="55">
        <v>1</v>
      </c>
      <c r="B6" s="75" t="s">
        <v>10</v>
      </c>
      <c r="C6" s="75" t="s">
        <v>136</v>
      </c>
      <c r="D6" s="75" t="s">
        <v>136</v>
      </c>
      <c r="E6" s="75" t="s">
        <v>136</v>
      </c>
      <c r="F6" s="57" t="s">
        <v>242</v>
      </c>
      <c r="G6" s="58">
        <v>0.1</v>
      </c>
      <c r="H6" s="76"/>
    </row>
    <row r="7" spans="1:8" ht="27" customHeight="1">
      <c r="A7" s="55">
        <v>2</v>
      </c>
      <c r="B7" s="75" t="s">
        <v>10</v>
      </c>
      <c r="C7" s="75" t="s">
        <v>136</v>
      </c>
      <c r="D7" s="75" t="s">
        <v>136</v>
      </c>
      <c r="E7" s="75" t="s">
        <v>240</v>
      </c>
      <c r="F7" s="57" t="s">
        <v>241</v>
      </c>
      <c r="G7" s="58">
        <v>0</v>
      </c>
      <c r="H7" s="76"/>
    </row>
    <row r="8" spans="1:8" ht="27" customHeight="1">
      <c r="A8" s="55">
        <v>3</v>
      </c>
      <c r="B8" s="75" t="s">
        <v>10</v>
      </c>
      <c r="C8" s="75" t="s">
        <v>136</v>
      </c>
      <c r="D8" s="75" t="s">
        <v>243</v>
      </c>
      <c r="E8" s="75" t="s">
        <v>245</v>
      </c>
      <c r="F8" s="57" t="s">
        <v>246</v>
      </c>
      <c r="G8" s="58">
        <v>0.66</v>
      </c>
      <c r="H8" s="78"/>
    </row>
    <row r="9" spans="1:8" ht="27" customHeight="1">
      <c r="A9" s="55">
        <v>4</v>
      </c>
      <c r="B9" s="75" t="s">
        <v>10</v>
      </c>
      <c r="C9" s="75" t="s">
        <v>136</v>
      </c>
      <c r="D9" s="75" t="s">
        <v>243</v>
      </c>
      <c r="E9" s="75" t="s">
        <v>243</v>
      </c>
      <c r="F9" s="79" t="s">
        <v>244</v>
      </c>
      <c r="G9" s="58">
        <v>2.51</v>
      </c>
      <c r="H9" s="78"/>
    </row>
    <row r="10" spans="1:8" ht="27" customHeight="1">
      <c r="A10" s="55">
        <v>1</v>
      </c>
      <c r="B10" s="75" t="s">
        <v>12</v>
      </c>
      <c r="C10" s="75" t="s">
        <v>136</v>
      </c>
      <c r="D10" s="80" t="s">
        <v>247</v>
      </c>
      <c r="E10" s="80" t="s">
        <v>247</v>
      </c>
      <c r="F10" s="3" t="s">
        <v>248</v>
      </c>
      <c r="G10" s="58">
        <v>30</v>
      </c>
      <c r="H10" s="81"/>
    </row>
    <row r="11" spans="1:8" ht="27" customHeight="1">
      <c r="A11" s="55">
        <v>2</v>
      </c>
      <c r="B11" s="75" t="s">
        <v>12</v>
      </c>
      <c r="C11" s="75" t="s">
        <v>136</v>
      </c>
      <c r="D11" s="80" t="s">
        <v>249</v>
      </c>
      <c r="E11" s="80" t="s">
        <v>249</v>
      </c>
      <c r="F11" s="3" t="s">
        <v>250</v>
      </c>
      <c r="G11" s="58">
        <v>64</v>
      </c>
      <c r="H11" s="81"/>
    </row>
    <row r="12" spans="1:8" ht="27" customHeight="1">
      <c r="A12" s="55">
        <v>1</v>
      </c>
      <c r="B12" s="75" t="s">
        <v>13</v>
      </c>
      <c r="C12" s="75" t="s">
        <v>136</v>
      </c>
      <c r="D12" s="75" t="s">
        <v>136</v>
      </c>
      <c r="E12" s="75" t="s">
        <v>136</v>
      </c>
      <c r="F12" s="57" t="s">
        <v>242</v>
      </c>
      <c r="G12" s="58">
        <v>2</v>
      </c>
      <c r="H12" s="76"/>
    </row>
    <row r="13" spans="1:8" ht="27" customHeight="1">
      <c r="A13" s="55">
        <v>2</v>
      </c>
      <c r="B13" s="75" t="s">
        <v>13</v>
      </c>
      <c r="C13" s="75" t="s">
        <v>136</v>
      </c>
      <c r="D13" s="75" t="s">
        <v>136</v>
      </c>
      <c r="E13" s="75" t="s">
        <v>240</v>
      </c>
      <c r="F13" s="57" t="s">
        <v>241</v>
      </c>
      <c r="G13" s="58">
        <v>0</v>
      </c>
      <c r="H13" s="76"/>
    </row>
    <row r="14" spans="1:8" ht="27" customHeight="1">
      <c r="A14" s="55">
        <v>1</v>
      </c>
      <c r="B14" s="75" t="s">
        <v>14</v>
      </c>
      <c r="C14" s="75" t="s">
        <v>136</v>
      </c>
      <c r="D14" s="75" t="s">
        <v>251</v>
      </c>
      <c r="E14" s="75" t="s">
        <v>251</v>
      </c>
      <c r="F14" s="3" t="s">
        <v>252</v>
      </c>
      <c r="G14" s="58">
        <v>8</v>
      </c>
      <c r="H14" s="82"/>
    </row>
    <row r="15" spans="1:8" ht="27" customHeight="1">
      <c r="A15" s="55">
        <v>2</v>
      </c>
      <c r="B15" s="75" t="s">
        <v>14</v>
      </c>
      <c r="C15" s="75" t="s">
        <v>136</v>
      </c>
      <c r="D15" s="75" t="s">
        <v>136</v>
      </c>
      <c r="E15" s="75" t="s">
        <v>136</v>
      </c>
      <c r="F15" s="3" t="s">
        <v>242</v>
      </c>
      <c r="G15" s="58">
        <v>2</v>
      </c>
      <c r="H15" s="76"/>
    </row>
    <row r="16" spans="1:8" ht="27" customHeight="1">
      <c r="A16" s="55">
        <v>3</v>
      </c>
      <c r="B16" s="75" t="s">
        <v>14</v>
      </c>
      <c r="C16" s="75" t="s">
        <v>136</v>
      </c>
      <c r="D16" s="75" t="s">
        <v>136</v>
      </c>
      <c r="E16" s="75" t="s">
        <v>240</v>
      </c>
      <c r="F16" s="3" t="s">
        <v>241</v>
      </c>
      <c r="G16" s="58">
        <v>5</v>
      </c>
      <c r="H16" s="8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I20" sqref="I20"/>
    </sheetView>
  </sheetViews>
  <sheetFormatPr defaultColWidth="9.140625" defaultRowHeight="22.5" customHeight="1"/>
  <cols>
    <col min="1" max="1" width="9.140625" style="11" customWidth="1"/>
    <col min="2" max="3" width="13.28125" style="83" customWidth="1"/>
    <col min="4" max="4" width="19.140625" style="178" customWidth="1"/>
    <col min="5" max="5" width="25.7109375" style="83" bestFit="1" customWidth="1"/>
    <col min="6" max="6" width="18.421875" style="83" customWidth="1"/>
    <col min="7" max="7" width="14.7109375" style="12" hidden="1" customWidth="1"/>
    <col min="8" max="16384" width="9.140625" style="11" customWidth="1"/>
  </cols>
  <sheetData>
    <row r="1" spans="1:7" s="12" customFormat="1" ht="22.5" customHeight="1">
      <c r="A1" s="166" t="s">
        <v>67</v>
      </c>
      <c r="B1" s="166" t="s">
        <v>68</v>
      </c>
      <c r="C1" s="166" t="s">
        <v>22</v>
      </c>
      <c r="D1" s="166" t="s">
        <v>23</v>
      </c>
      <c r="E1" s="166" t="s">
        <v>113</v>
      </c>
      <c r="F1" s="167" t="s">
        <v>381</v>
      </c>
      <c r="G1" s="168" t="s">
        <v>26</v>
      </c>
    </row>
    <row r="2" spans="1:7" ht="22.5" customHeight="1">
      <c r="A2" s="388">
        <v>1</v>
      </c>
      <c r="B2" s="71" t="s">
        <v>6</v>
      </c>
      <c r="C2" s="71" t="s">
        <v>447</v>
      </c>
      <c r="D2" s="206" t="s">
        <v>496</v>
      </c>
      <c r="E2" s="425" t="s">
        <v>497</v>
      </c>
      <c r="F2" s="207">
        <v>629070</v>
      </c>
      <c r="G2" s="208">
        <v>285.04</v>
      </c>
    </row>
    <row r="3" spans="1:7" ht="22.5" customHeight="1">
      <c r="A3" s="389"/>
      <c r="B3" s="71" t="s">
        <v>6</v>
      </c>
      <c r="C3" s="71" t="s">
        <v>447</v>
      </c>
      <c r="D3" s="206" t="s">
        <v>498</v>
      </c>
      <c r="E3" s="426"/>
      <c r="F3" s="207">
        <v>629070</v>
      </c>
      <c r="G3" s="208">
        <v>139.04</v>
      </c>
    </row>
    <row r="4" spans="1:7" ht="22.5" customHeight="1">
      <c r="A4" s="3">
        <v>2</v>
      </c>
      <c r="B4" s="71" t="s">
        <v>6</v>
      </c>
      <c r="C4" s="71" t="s">
        <v>447</v>
      </c>
      <c r="D4" s="206" t="s">
        <v>499</v>
      </c>
      <c r="E4" s="206" t="s">
        <v>500</v>
      </c>
      <c r="F4" s="207">
        <v>628674</v>
      </c>
      <c r="G4" s="208">
        <v>349.61</v>
      </c>
    </row>
    <row r="5" spans="1:7" ht="22.5" customHeight="1">
      <c r="A5" s="3">
        <v>3</v>
      </c>
      <c r="B5" s="71" t="s">
        <v>6</v>
      </c>
      <c r="C5" s="71" t="s">
        <v>447</v>
      </c>
      <c r="D5" s="209" t="s">
        <v>499</v>
      </c>
      <c r="E5" s="209" t="s">
        <v>501</v>
      </c>
      <c r="F5" s="207">
        <v>628830</v>
      </c>
      <c r="G5" s="208">
        <v>132.54</v>
      </c>
    </row>
    <row r="6" spans="1:7" ht="22.5" customHeight="1">
      <c r="A6" s="3">
        <v>4</v>
      </c>
      <c r="B6" s="71" t="s">
        <v>6</v>
      </c>
      <c r="C6" s="71" t="s">
        <v>447</v>
      </c>
      <c r="D6" s="206" t="s">
        <v>447</v>
      </c>
      <c r="E6" s="206" t="s">
        <v>502</v>
      </c>
      <c r="F6" s="207">
        <v>629553</v>
      </c>
      <c r="G6" s="208">
        <v>53.42</v>
      </c>
    </row>
    <row r="7" spans="1:7" ht="22.5" customHeight="1">
      <c r="A7" s="3">
        <v>5</v>
      </c>
      <c r="B7" s="71" t="s">
        <v>6</v>
      </c>
      <c r="C7" s="71" t="s">
        <v>447</v>
      </c>
      <c r="D7" s="206" t="s">
        <v>447</v>
      </c>
      <c r="E7" s="206" t="s">
        <v>503</v>
      </c>
      <c r="F7" s="207">
        <v>629228</v>
      </c>
      <c r="G7" s="208">
        <v>153.04</v>
      </c>
    </row>
    <row r="8" spans="1:7" ht="22.5" customHeight="1">
      <c r="A8" s="3">
        <v>6</v>
      </c>
      <c r="B8" s="71" t="s">
        <v>6</v>
      </c>
      <c r="C8" s="71" t="s">
        <v>447</v>
      </c>
      <c r="D8" s="206" t="s">
        <v>504</v>
      </c>
      <c r="E8" s="206" t="s">
        <v>504</v>
      </c>
      <c r="F8" s="207">
        <v>628907</v>
      </c>
      <c r="G8" s="208">
        <v>1240.35</v>
      </c>
    </row>
    <row r="9" spans="1:7" ht="22.5" customHeight="1">
      <c r="A9" s="3">
        <v>1</v>
      </c>
      <c r="B9" s="71" t="s">
        <v>7</v>
      </c>
      <c r="C9" s="71" t="s">
        <v>447</v>
      </c>
      <c r="D9" s="206" t="s">
        <v>505</v>
      </c>
      <c r="E9" s="206" t="s">
        <v>506</v>
      </c>
      <c r="F9" s="207">
        <v>629578</v>
      </c>
      <c r="G9" s="208">
        <v>8.9</v>
      </c>
    </row>
    <row r="10" spans="1:7" ht="22.5" customHeight="1">
      <c r="A10" s="3">
        <v>2</v>
      </c>
      <c r="B10" s="71" t="s">
        <v>7</v>
      </c>
      <c r="C10" s="71" t="s">
        <v>447</v>
      </c>
      <c r="D10" s="209" t="s">
        <v>507</v>
      </c>
      <c r="E10" s="209" t="s">
        <v>508</v>
      </c>
      <c r="F10" s="207">
        <v>629393</v>
      </c>
      <c r="G10" s="208">
        <v>73.02</v>
      </c>
    </row>
    <row r="11" spans="1:7" ht="22.5" customHeight="1">
      <c r="A11" s="388">
        <v>3</v>
      </c>
      <c r="B11" s="71" t="s">
        <v>7</v>
      </c>
      <c r="C11" s="71" t="s">
        <v>447</v>
      </c>
      <c r="D11" s="209" t="s">
        <v>509</v>
      </c>
      <c r="E11" s="427" t="s">
        <v>510</v>
      </c>
      <c r="F11" s="423">
        <v>628982</v>
      </c>
      <c r="G11" s="208">
        <v>84.4</v>
      </c>
    </row>
    <row r="12" spans="1:7" ht="22.5" customHeight="1">
      <c r="A12" s="389"/>
      <c r="B12" s="71" t="s">
        <v>7</v>
      </c>
      <c r="C12" s="71" t="s">
        <v>447</v>
      </c>
      <c r="D12" s="209" t="s">
        <v>505</v>
      </c>
      <c r="E12" s="428"/>
      <c r="F12" s="424"/>
      <c r="G12" s="208">
        <v>24</v>
      </c>
    </row>
    <row r="13" spans="1:7" ht="22.5" customHeight="1">
      <c r="A13" s="3">
        <v>4</v>
      </c>
      <c r="B13" s="71" t="s">
        <v>7</v>
      </c>
      <c r="C13" s="71" t="s">
        <v>447</v>
      </c>
      <c r="D13" s="209" t="s">
        <v>447</v>
      </c>
      <c r="E13" s="209" t="s">
        <v>503</v>
      </c>
      <c r="F13" s="207">
        <v>629228</v>
      </c>
      <c r="G13" s="208">
        <v>112.23</v>
      </c>
    </row>
    <row r="14" spans="1:7" ht="22.5" customHeight="1">
      <c r="A14" s="3">
        <v>5</v>
      </c>
      <c r="B14" s="71" t="s">
        <v>7</v>
      </c>
      <c r="C14" s="71" t="s">
        <v>447</v>
      </c>
      <c r="D14" s="209" t="s">
        <v>504</v>
      </c>
      <c r="E14" s="209" t="s">
        <v>504</v>
      </c>
      <c r="F14" s="207">
        <v>628907</v>
      </c>
      <c r="G14" s="210">
        <v>182.5</v>
      </c>
    </row>
    <row r="15" spans="1:7" ht="22.5" customHeight="1">
      <c r="A15" s="388">
        <v>6</v>
      </c>
      <c r="B15" s="71" t="s">
        <v>7</v>
      </c>
      <c r="C15" s="71" t="s">
        <v>447</v>
      </c>
      <c r="D15" s="209" t="s">
        <v>504</v>
      </c>
      <c r="E15" s="427" t="s">
        <v>497</v>
      </c>
      <c r="F15" s="423">
        <v>629070</v>
      </c>
      <c r="G15" s="208">
        <v>111.52</v>
      </c>
    </row>
    <row r="16" spans="1:7" ht="22.5" customHeight="1">
      <c r="A16" s="389"/>
      <c r="B16" s="71" t="s">
        <v>7</v>
      </c>
      <c r="C16" s="71" t="s">
        <v>447</v>
      </c>
      <c r="D16" s="209" t="s">
        <v>498</v>
      </c>
      <c r="E16" s="428"/>
      <c r="F16" s="424"/>
      <c r="G16" s="208">
        <v>57.85</v>
      </c>
    </row>
    <row r="17" spans="1:7" ht="22.5" customHeight="1">
      <c r="A17" s="3">
        <v>1</v>
      </c>
      <c r="B17" s="71" t="s">
        <v>8</v>
      </c>
      <c r="C17" s="71" t="s">
        <v>447</v>
      </c>
      <c r="D17" s="209" t="s">
        <v>511</v>
      </c>
      <c r="E17" s="209" t="s">
        <v>512</v>
      </c>
      <c r="F17" s="207">
        <v>628952</v>
      </c>
      <c r="G17" s="208">
        <v>43.55</v>
      </c>
    </row>
    <row r="18" spans="1:7" ht="22.5" customHeight="1">
      <c r="A18" s="3">
        <v>2</v>
      </c>
      <c r="B18" s="71" t="s">
        <v>8</v>
      </c>
      <c r="C18" s="71" t="s">
        <v>447</v>
      </c>
      <c r="D18" s="209" t="s">
        <v>511</v>
      </c>
      <c r="E18" s="209" t="s">
        <v>511</v>
      </c>
      <c r="F18" s="207">
        <v>628755</v>
      </c>
      <c r="G18" s="208">
        <v>70.6</v>
      </c>
    </row>
    <row r="19" spans="1:7" ht="22.5" customHeight="1">
      <c r="A19" s="3">
        <v>3</v>
      </c>
      <c r="B19" s="71" t="s">
        <v>8</v>
      </c>
      <c r="C19" s="71" t="s">
        <v>447</v>
      </c>
      <c r="D19" s="206" t="s">
        <v>499</v>
      </c>
      <c r="E19" s="206" t="s">
        <v>500</v>
      </c>
      <c r="F19" s="207">
        <v>628674</v>
      </c>
      <c r="G19" s="208">
        <v>8.22</v>
      </c>
    </row>
    <row r="20" spans="1:7" ht="22.5" customHeight="1">
      <c r="A20" s="3">
        <v>4</v>
      </c>
      <c r="B20" s="71" t="s">
        <v>8</v>
      </c>
      <c r="C20" s="71" t="s">
        <v>447</v>
      </c>
      <c r="D20" s="209" t="s">
        <v>499</v>
      </c>
      <c r="E20" s="209" t="s">
        <v>513</v>
      </c>
      <c r="F20" s="207">
        <v>629151</v>
      </c>
      <c r="G20" s="208">
        <v>16.52</v>
      </c>
    </row>
    <row r="21" spans="1:7" ht="22.5" customHeight="1">
      <c r="A21" s="3">
        <v>1</v>
      </c>
      <c r="B21" s="71" t="s">
        <v>10</v>
      </c>
      <c r="C21" s="71" t="s">
        <v>447</v>
      </c>
      <c r="D21" s="209" t="s">
        <v>507</v>
      </c>
      <c r="E21" s="209" t="s">
        <v>507</v>
      </c>
      <c r="F21" s="207">
        <v>628745</v>
      </c>
      <c r="G21" s="208">
        <v>22</v>
      </c>
    </row>
    <row r="22" spans="1:7" ht="22.5" customHeight="1">
      <c r="A22" s="3">
        <v>2</v>
      </c>
      <c r="B22" s="71" t="s">
        <v>10</v>
      </c>
      <c r="C22" s="71" t="s">
        <v>447</v>
      </c>
      <c r="D22" s="209" t="s">
        <v>507</v>
      </c>
      <c r="E22" s="209" t="s">
        <v>514</v>
      </c>
      <c r="F22" s="207">
        <v>628669</v>
      </c>
      <c r="G22" s="208">
        <v>35.8</v>
      </c>
    </row>
    <row r="23" spans="1:7" ht="22.5" customHeight="1">
      <c r="A23" s="3">
        <v>3</v>
      </c>
      <c r="B23" s="71" t="s">
        <v>10</v>
      </c>
      <c r="C23" s="71" t="s">
        <v>447</v>
      </c>
      <c r="D23" s="209" t="s">
        <v>505</v>
      </c>
      <c r="E23" s="209" t="s">
        <v>515</v>
      </c>
      <c r="F23" s="207">
        <v>629375</v>
      </c>
      <c r="G23" s="208">
        <v>0</v>
      </c>
    </row>
    <row r="24" spans="1:7" ht="22.5" customHeight="1">
      <c r="A24" s="3">
        <v>1</v>
      </c>
      <c r="B24" s="71" t="s">
        <v>516</v>
      </c>
      <c r="C24" s="71" t="s">
        <v>447</v>
      </c>
      <c r="D24" s="211" t="s">
        <v>505</v>
      </c>
      <c r="E24" s="206" t="s">
        <v>506</v>
      </c>
      <c r="F24" s="207">
        <v>629578</v>
      </c>
      <c r="G24" s="208">
        <v>5.4</v>
      </c>
    </row>
  </sheetData>
  <sheetProtection/>
  <mergeCells count="8">
    <mergeCell ref="F15:F16"/>
    <mergeCell ref="F11:F12"/>
    <mergeCell ref="A2:A3"/>
    <mergeCell ref="E2:E3"/>
    <mergeCell ref="A11:A12"/>
    <mergeCell ref="E11:E12"/>
    <mergeCell ref="A15:A16"/>
    <mergeCell ref="E15:E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zoomScalePageLayoutView="0" workbookViewId="0" topLeftCell="A43">
      <selection activeCell="A15" sqref="A15"/>
    </sheetView>
  </sheetViews>
  <sheetFormatPr defaultColWidth="9.140625" defaultRowHeight="21" customHeight="1"/>
  <cols>
    <col min="1" max="1" width="9.00390625" style="34" customWidth="1"/>
    <col min="2" max="2" width="12.140625" style="34" customWidth="1"/>
    <col min="3" max="3" width="14.00390625" style="34" customWidth="1"/>
    <col min="4" max="4" width="20.57421875" style="34" customWidth="1"/>
    <col min="5" max="5" width="17.8515625" style="145" bestFit="1" customWidth="1"/>
    <col min="6" max="6" width="20.7109375" style="34" customWidth="1"/>
    <col min="7" max="7" width="17.28125" style="11" hidden="1" customWidth="1"/>
    <col min="8" max="8" width="24.7109375" style="12" hidden="1" customWidth="1"/>
    <col min="9" max="16384" width="9.140625" style="11" customWidth="1"/>
  </cols>
  <sheetData>
    <row r="1" spans="1:8" ht="35.25" customHeight="1">
      <c r="A1" s="5" t="s">
        <v>205</v>
      </c>
      <c r="B1" s="9" t="s">
        <v>21</v>
      </c>
      <c r="C1" s="9" t="s">
        <v>22</v>
      </c>
      <c r="D1" s="9" t="s">
        <v>23</v>
      </c>
      <c r="E1" s="128" t="s">
        <v>113</v>
      </c>
      <c r="F1" s="9" t="s">
        <v>420</v>
      </c>
      <c r="G1" s="9" t="s">
        <v>26</v>
      </c>
      <c r="H1" s="9" t="s">
        <v>115</v>
      </c>
    </row>
    <row r="2" spans="1:8" ht="21" customHeight="1">
      <c r="A2" s="66">
        <v>1</v>
      </c>
      <c r="B2" s="157" t="s">
        <v>6</v>
      </c>
      <c r="C2" s="209" t="s">
        <v>767</v>
      </c>
      <c r="D2" s="209" t="s">
        <v>767</v>
      </c>
      <c r="E2" s="209" t="s">
        <v>846</v>
      </c>
      <c r="F2" s="303">
        <v>628899</v>
      </c>
      <c r="G2" s="131">
        <v>309.2</v>
      </c>
      <c r="H2" s="188">
        <v>2602002003008</v>
      </c>
    </row>
    <row r="3" spans="1:8" ht="21" customHeight="1">
      <c r="A3" s="66">
        <v>2</v>
      </c>
      <c r="B3" s="157" t="s">
        <v>6</v>
      </c>
      <c r="C3" s="209" t="s">
        <v>767</v>
      </c>
      <c r="D3" s="209" t="s">
        <v>847</v>
      </c>
      <c r="E3" s="209" t="s">
        <v>847</v>
      </c>
      <c r="F3" s="303">
        <v>629061</v>
      </c>
      <c r="G3" s="132">
        <v>602.885</v>
      </c>
      <c r="H3" s="189">
        <v>2602002045005</v>
      </c>
    </row>
    <row r="4" spans="1:8" ht="21" customHeight="1">
      <c r="A4" s="66">
        <v>3</v>
      </c>
      <c r="B4" s="157" t="s">
        <v>6</v>
      </c>
      <c r="C4" s="209" t="s">
        <v>767</v>
      </c>
      <c r="D4" s="209" t="s">
        <v>847</v>
      </c>
      <c r="E4" s="209" t="s">
        <v>764</v>
      </c>
      <c r="F4" s="303">
        <v>629687</v>
      </c>
      <c r="G4" s="132">
        <v>52</v>
      </c>
      <c r="H4" s="189"/>
    </row>
    <row r="5" spans="1:8" ht="21" customHeight="1">
      <c r="A5" s="66">
        <v>4</v>
      </c>
      <c r="B5" s="157" t="s">
        <v>6</v>
      </c>
      <c r="C5" s="209" t="s">
        <v>767</v>
      </c>
      <c r="D5" s="209" t="s">
        <v>847</v>
      </c>
      <c r="E5" s="209" t="s">
        <v>848</v>
      </c>
      <c r="F5" s="303">
        <v>628740</v>
      </c>
      <c r="G5" s="132">
        <v>236.33</v>
      </c>
      <c r="H5" s="61"/>
    </row>
    <row r="6" spans="1:8" ht="21" customHeight="1">
      <c r="A6" s="66">
        <v>5</v>
      </c>
      <c r="B6" s="157" t="s">
        <v>6</v>
      </c>
      <c r="C6" s="209" t="s">
        <v>767</v>
      </c>
      <c r="D6" s="209" t="s">
        <v>849</v>
      </c>
      <c r="E6" s="209" t="s">
        <v>850</v>
      </c>
      <c r="F6" s="303">
        <v>629579</v>
      </c>
      <c r="G6" s="132">
        <v>864.69</v>
      </c>
      <c r="H6" s="189"/>
    </row>
    <row r="7" spans="1:8" ht="21" customHeight="1">
      <c r="A7" s="66">
        <v>6</v>
      </c>
      <c r="B7" s="157" t="s">
        <v>6</v>
      </c>
      <c r="C7" s="209" t="s">
        <v>767</v>
      </c>
      <c r="D7" s="209" t="s">
        <v>851</v>
      </c>
      <c r="E7" s="209" t="s">
        <v>852</v>
      </c>
      <c r="F7" s="303">
        <v>628987</v>
      </c>
      <c r="G7" s="132">
        <v>1251.845</v>
      </c>
      <c r="H7" s="189"/>
    </row>
    <row r="8" spans="1:8" ht="21" customHeight="1">
      <c r="A8" s="66">
        <v>7</v>
      </c>
      <c r="B8" s="157" t="s">
        <v>6</v>
      </c>
      <c r="C8" s="209" t="s">
        <v>767</v>
      </c>
      <c r="D8" s="209" t="s">
        <v>851</v>
      </c>
      <c r="E8" s="209" t="s">
        <v>851</v>
      </c>
      <c r="F8" s="303">
        <v>629122</v>
      </c>
      <c r="G8" s="132">
        <v>50</v>
      </c>
      <c r="H8" s="189"/>
    </row>
    <row r="9" spans="1:8" ht="21" customHeight="1">
      <c r="A9" s="66">
        <v>8</v>
      </c>
      <c r="B9" s="157" t="s">
        <v>6</v>
      </c>
      <c r="C9" s="209" t="s">
        <v>767</v>
      </c>
      <c r="D9" s="209" t="s">
        <v>853</v>
      </c>
      <c r="E9" s="209" t="s">
        <v>854</v>
      </c>
      <c r="F9" s="303">
        <v>628653</v>
      </c>
      <c r="G9" s="132">
        <v>52</v>
      </c>
      <c r="H9" s="190"/>
    </row>
    <row r="10" spans="1:8" ht="21" customHeight="1">
      <c r="A10" s="66">
        <v>9</v>
      </c>
      <c r="B10" s="157" t="s">
        <v>6</v>
      </c>
      <c r="C10" s="209" t="s">
        <v>767</v>
      </c>
      <c r="D10" s="209" t="s">
        <v>853</v>
      </c>
      <c r="E10" s="209" t="s">
        <v>855</v>
      </c>
      <c r="F10" s="303">
        <v>629161</v>
      </c>
      <c r="G10" s="132">
        <v>19</v>
      </c>
      <c r="H10" s="190"/>
    </row>
    <row r="11" spans="1:8" ht="21" customHeight="1">
      <c r="A11" s="66">
        <v>1</v>
      </c>
      <c r="B11" s="157" t="s">
        <v>8</v>
      </c>
      <c r="C11" s="209" t="s">
        <v>767</v>
      </c>
      <c r="D11" s="209" t="s">
        <v>767</v>
      </c>
      <c r="E11" s="209" t="s">
        <v>767</v>
      </c>
      <c r="F11" s="303">
        <v>628692</v>
      </c>
      <c r="G11" s="132">
        <v>18</v>
      </c>
      <c r="H11" s="190"/>
    </row>
    <row r="12" spans="1:8" ht="21" customHeight="1">
      <c r="A12" s="66">
        <v>2</v>
      </c>
      <c r="B12" s="157" t="s">
        <v>8</v>
      </c>
      <c r="C12" s="209" t="s">
        <v>767</v>
      </c>
      <c r="D12" s="209" t="s">
        <v>767</v>
      </c>
      <c r="E12" s="209" t="s">
        <v>846</v>
      </c>
      <c r="F12" s="303">
        <v>628899</v>
      </c>
      <c r="G12" s="132">
        <v>53.15</v>
      </c>
      <c r="H12" s="190"/>
    </row>
    <row r="13" spans="1:8" ht="21" customHeight="1">
      <c r="A13" s="66">
        <v>3</v>
      </c>
      <c r="B13" s="157" t="s">
        <v>8</v>
      </c>
      <c r="C13" s="209" t="s">
        <v>767</v>
      </c>
      <c r="D13" s="209" t="s">
        <v>849</v>
      </c>
      <c r="E13" s="209" t="s">
        <v>849</v>
      </c>
      <c r="F13" s="303">
        <v>628813</v>
      </c>
      <c r="G13" s="132">
        <v>10.54</v>
      </c>
      <c r="H13" s="61"/>
    </row>
    <row r="14" spans="1:8" ht="21" customHeight="1">
      <c r="A14" s="26">
        <v>4</v>
      </c>
      <c r="B14" s="157" t="s">
        <v>300</v>
      </c>
      <c r="C14" s="209" t="s">
        <v>767</v>
      </c>
      <c r="D14" s="68" t="s">
        <v>849</v>
      </c>
      <c r="E14" s="68" t="s">
        <v>856</v>
      </c>
      <c r="F14" s="303">
        <v>629749</v>
      </c>
      <c r="G14" s="132">
        <v>23.44</v>
      </c>
      <c r="H14" s="192"/>
    </row>
    <row r="15" spans="1:8" ht="21" customHeight="1">
      <c r="A15" s="26">
        <v>5</v>
      </c>
      <c r="B15" s="157" t="s">
        <v>300</v>
      </c>
      <c r="C15" s="209" t="s">
        <v>767</v>
      </c>
      <c r="D15" s="68" t="s">
        <v>851</v>
      </c>
      <c r="E15" s="68" t="s">
        <v>857</v>
      </c>
      <c r="F15" s="303">
        <v>629229</v>
      </c>
      <c r="G15" s="132">
        <v>128.12</v>
      </c>
      <c r="H15" s="61"/>
    </row>
    <row r="16" spans="1:8" ht="21" customHeight="1">
      <c r="A16" s="66">
        <v>1</v>
      </c>
      <c r="B16" s="157" t="s">
        <v>314</v>
      </c>
      <c r="C16" s="209" t="s">
        <v>767</v>
      </c>
      <c r="D16" s="209" t="s">
        <v>767</v>
      </c>
      <c r="E16" s="209" t="s">
        <v>767</v>
      </c>
      <c r="F16" s="303">
        <v>628692</v>
      </c>
      <c r="G16" s="132">
        <v>35.54</v>
      </c>
      <c r="H16" s="189"/>
    </row>
    <row r="17" spans="1:8" ht="21" customHeight="1">
      <c r="A17" s="66">
        <v>2</v>
      </c>
      <c r="B17" s="157" t="s">
        <v>314</v>
      </c>
      <c r="C17" s="209" t="s">
        <v>767</v>
      </c>
      <c r="D17" s="209" t="s">
        <v>767</v>
      </c>
      <c r="E17" s="209" t="s">
        <v>846</v>
      </c>
      <c r="F17" s="303">
        <v>628899</v>
      </c>
      <c r="G17" s="132">
        <v>33</v>
      </c>
      <c r="H17" s="189">
        <v>2603006007017</v>
      </c>
    </row>
    <row r="18" spans="1:8" ht="21" customHeight="1">
      <c r="A18" s="66">
        <v>3</v>
      </c>
      <c r="B18" s="157" t="s">
        <v>314</v>
      </c>
      <c r="C18" s="209" t="s">
        <v>767</v>
      </c>
      <c r="D18" s="209" t="s">
        <v>847</v>
      </c>
      <c r="E18" s="209" t="s">
        <v>847</v>
      </c>
      <c r="F18" s="303">
        <v>629061</v>
      </c>
      <c r="G18" s="132">
        <v>113</v>
      </c>
      <c r="H18" s="189">
        <v>2604012027007</v>
      </c>
    </row>
    <row r="19" spans="1:8" ht="21" customHeight="1">
      <c r="A19" s="66">
        <v>4</v>
      </c>
      <c r="B19" s="157" t="s">
        <v>314</v>
      </c>
      <c r="C19" s="209" t="s">
        <v>767</v>
      </c>
      <c r="D19" s="209" t="s">
        <v>847</v>
      </c>
      <c r="E19" s="209" t="s">
        <v>764</v>
      </c>
      <c r="F19" s="303">
        <v>629687</v>
      </c>
      <c r="G19" s="132">
        <v>52</v>
      </c>
      <c r="H19" s="189">
        <v>2604012047008</v>
      </c>
    </row>
    <row r="20" spans="1:8" ht="21" customHeight="1">
      <c r="A20" s="66">
        <v>5</v>
      </c>
      <c r="B20" s="157" t="s">
        <v>314</v>
      </c>
      <c r="C20" s="209" t="s">
        <v>767</v>
      </c>
      <c r="D20" s="209" t="s">
        <v>847</v>
      </c>
      <c r="E20" s="209" t="s">
        <v>848</v>
      </c>
      <c r="F20" s="303">
        <v>628740</v>
      </c>
      <c r="G20" s="132">
        <v>124</v>
      </c>
      <c r="H20" s="189">
        <v>2615013026003</v>
      </c>
    </row>
    <row r="21" spans="1:8" ht="21" customHeight="1">
      <c r="A21" s="66">
        <v>6</v>
      </c>
      <c r="B21" s="157" t="s">
        <v>314</v>
      </c>
      <c r="C21" s="209" t="s">
        <v>767</v>
      </c>
      <c r="D21" s="209" t="s">
        <v>851</v>
      </c>
      <c r="E21" s="209" t="s">
        <v>852</v>
      </c>
      <c r="F21" s="303">
        <v>628987</v>
      </c>
      <c r="G21" s="132">
        <v>37.4</v>
      </c>
      <c r="H21" s="189">
        <v>2615013034001</v>
      </c>
    </row>
    <row r="22" spans="1:8" ht="21" customHeight="1">
      <c r="A22" s="66">
        <v>7</v>
      </c>
      <c r="B22" s="157" t="s">
        <v>314</v>
      </c>
      <c r="C22" s="209" t="s">
        <v>767</v>
      </c>
      <c r="D22" s="209" t="s">
        <v>851</v>
      </c>
      <c r="E22" s="209" t="s">
        <v>851</v>
      </c>
      <c r="F22" s="303">
        <v>629122</v>
      </c>
      <c r="G22" s="132">
        <v>109</v>
      </c>
      <c r="H22" s="189">
        <v>2615013034002</v>
      </c>
    </row>
    <row r="23" spans="1:8" ht="21" customHeight="1">
      <c r="A23" s="66">
        <v>8</v>
      </c>
      <c r="B23" s="157" t="s">
        <v>314</v>
      </c>
      <c r="C23" s="209" t="s">
        <v>767</v>
      </c>
      <c r="D23" s="209" t="s">
        <v>851</v>
      </c>
      <c r="E23" s="209" t="s">
        <v>857</v>
      </c>
      <c r="F23" s="303">
        <v>629229</v>
      </c>
      <c r="G23" s="132">
        <v>25</v>
      </c>
      <c r="H23" s="189">
        <v>2601013038003</v>
      </c>
    </row>
    <row r="24" spans="1:8" ht="21" customHeight="1">
      <c r="A24" s="66">
        <v>9</v>
      </c>
      <c r="B24" s="157" t="s">
        <v>314</v>
      </c>
      <c r="C24" s="209" t="s">
        <v>767</v>
      </c>
      <c r="D24" s="209" t="s">
        <v>858</v>
      </c>
      <c r="E24" s="209" t="s">
        <v>859</v>
      </c>
      <c r="F24" s="303">
        <v>629160</v>
      </c>
      <c r="G24" s="132">
        <v>23.5</v>
      </c>
      <c r="H24" s="58"/>
    </row>
    <row r="25" spans="1:7" ht="21" customHeight="1">
      <c r="A25" s="66">
        <v>10</v>
      </c>
      <c r="B25" s="157" t="s">
        <v>314</v>
      </c>
      <c r="C25" s="209" t="s">
        <v>767</v>
      </c>
      <c r="D25" s="209" t="s">
        <v>858</v>
      </c>
      <c r="E25" s="209" t="s">
        <v>858</v>
      </c>
      <c r="F25" s="303">
        <v>629175</v>
      </c>
      <c r="G25" s="10"/>
    </row>
    <row r="26" spans="1:7" ht="21" customHeight="1">
      <c r="A26" s="66">
        <v>11</v>
      </c>
      <c r="B26" s="157" t="s">
        <v>314</v>
      </c>
      <c r="C26" s="209" t="s">
        <v>767</v>
      </c>
      <c r="D26" s="211" t="s">
        <v>858</v>
      </c>
      <c r="E26" s="209" t="s">
        <v>860</v>
      </c>
      <c r="F26" s="66"/>
      <c r="G26" s="10"/>
    </row>
    <row r="27" spans="1:7" ht="21" customHeight="1">
      <c r="A27" s="66">
        <v>12</v>
      </c>
      <c r="B27" s="157" t="s">
        <v>314</v>
      </c>
      <c r="C27" s="209" t="s">
        <v>767</v>
      </c>
      <c r="D27" s="157" t="s">
        <v>849</v>
      </c>
      <c r="E27" s="157" t="s">
        <v>849</v>
      </c>
      <c r="F27" s="303">
        <v>628813</v>
      </c>
      <c r="G27" s="10"/>
    </row>
    <row r="28" spans="1:7" ht="21" customHeight="1">
      <c r="A28" s="66">
        <v>13</v>
      </c>
      <c r="B28" s="157" t="s">
        <v>314</v>
      </c>
      <c r="C28" s="209" t="s">
        <v>767</v>
      </c>
      <c r="D28" s="157" t="s">
        <v>849</v>
      </c>
      <c r="E28" s="157" t="s">
        <v>856</v>
      </c>
      <c r="F28" s="303">
        <v>629749</v>
      </c>
      <c r="G28" s="10"/>
    </row>
    <row r="29" spans="1:7" ht="21" customHeight="1">
      <c r="A29" s="66">
        <v>14</v>
      </c>
      <c r="B29" s="157" t="s">
        <v>314</v>
      </c>
      <c r="C29" s="209" t="s">
        <v>767</v>
      </c>
      <c r="D29" s="157" t="s">
        <v>849</v>
      </c>
      <c r="E29" s="157" t="s">
        <v>850</v>
      </c>
      <c r="F29" s="303">
        <v>629579</v>
      </c>
      <c r="G29" s="10"/>
    </row>
    <row r="30" spans="1:7" ht="21" customHeight="1">
      <c r="A30" s="66">
        <v>15</v>
      </c>
      <c r="B30" s="157" t="s">
        <v>314</v>
      </c>
      <c r="C30" s="209" t="s">
        <v>767</v>
      </c>
      <c r="D30" s="157" t="s">
        <v>861</v>
      </c>
      <c r="E30" s="157" t="s">
        <v>862</v>
      </c>
      <c r="F30" s="303">
        <v>628733</v>
      </c>
      <c r="G30" s="10"/>
    </row>
    <row r="31" spans="1:7" ht="21" customHeight="1">
      <c r="A31" s="429">
        <v>16</v>
      </c>
      <c r="B31" s="157" t="s">
        <v>314</v>
      </c>
      <c r="C31" s="209" t="s">
        <v>767</v>
      </c>
      <c r="D31" s="157" t="s">
        <v>861</v>
      </c>
      <c r="E31" s="431" t="s">
        <v>863</v>
      </c>
      <c r="F31" s="429">
        <v>629027</v>
      </c>
      <c r="G31" s="10"/>
    </row>
    <row r="32" spans="1:7" ht="21" customHeight="1">
      <c r="A32" s="430"/>
      <c r="B32" s="157" t="s">
        <v>314</v>
      </c>
      <c r="C32" s="209" t="s">
        <v>767</v>
      </c>
      <c r="D32" s="157" t="s">
        <v>863</v>
      </c>
      <c r="E32" s="434"/>
      <c r="F32" s="433"/>
      <c r="G32" s="10"/>
    </row>
    <row r="33" spans="1:7" ht="21" customHeight="1">
      <c r="A33" s="429">
        <v>17</v>
      </c>
      <c r="B33" s="157" t="s">
        <v>314</v>
      </c>
      <c r="C33" s="209" t="s">
        <v>767</v>
      </c>
      <c r="D33" s="157" t="s">
        <v>863</v>
      </c>
      <c r="E33" s="431" t="s">
        <v>854</v>
      </c>
      <c r="F33" s="429">
        <v>628653</v>
      </c>
      <c r="G33" s="10"/>
    </row>
    <row r="34" spans="1:7" ht="21" customHeight="1">
      <c r="A34" s="430"/>
      <c r="B34" s="157" t="s">
        <v>314</v>
      </c>
      <c r="C34" s="209" t="s">
        <v>767</v>
      </c>
      <c r="D34" s="157" t="s">
        <v>853</v>
      </c>
      <c r="E34" s="432"/>
      <c r="F34" s="433"/>
      <c r="G34" s="10"/>
    </row>
    <row r="35" spans="1:7" ht="21" customHeight="1">
      <c r="A35" s="66">
        <v>18</v>
      </c>
      <c r="B35" s="157" t="s">
        <v>314</v>
      </c>
      <c r="C35" s="209" t="s">
        <v>767</v>
      </c>
      <c r="D35" s="157" t="s">
        <v>861</v>
      </c>
      <c r="E35" s="157" t="s">
        <v>864</v>
      </c>
      <c r="F35" s="303">
        <v>629387</v>
      </c>
      <c r="G35" s="10"/>
    </row>
    <row r="36" spans="1:7" ht="21" customHeight="1">
      <c r="A36" s="66">
        <v>19</v>
      </c>
      <c r="B36" s="157" t="s">
        <v>314</v>
      </c>
      <c r="C36" s="209" t="s">
        <v>767</v>
      </c>
      <c r="D36" s="157" t="s">
        <v>861</v>
      </c>
      <c r="E36" s="157" t="s">
        <v>865</v>
      </c>
      <c r="F36" s="66"/>
      <c r="G36" s="10"/>
    </row>
    <row r="37" spans="1:7" ht="21" customHeight="1">
      <c r="A37" s="66">
        <v>20</v>
      </c>
      <c r="B37" s="157" t="s">
        <v>314</v>
      </c>
      <c r="C37" s="209" t="s">
        <v>767</v>
      </c>
      <c r="D37" s="157" t="s">
        <v>863</v>
      </c>
      <c r="E37" s="157" t="s">
        <v>866</v>
      </c>
      <c r="F37" s="303">
        <v>628783</v>
      </c>
      <c r="G37" s="10"/>
    </row>
    <row r="38" spans="1:6" ht="21" customHeight="1">
      <c r="A38" s="66">
        <v>21</v>
      </c>
      <c r="B38" s="157" t="s">
        <v>314</v>
      </c>
      <c r="C38" s="209" t="s">
        <v>767</v>
      </c>
      <c r="D38" s="157" t="s">
        <v>863</v>
      </c>
      <c r="E38" s="157" t="s">
        <v>867</v>
      </c>
      <c r="F38" s="303">
        <v>628754</v>
      </c>
    </row>
    <row r="39" spans="1:6" ht="21" customHeight="1">
      <c r="A39" s="66">
        <v>22</v>
      </c>
      <c r="B39" s="157" t="s">
        <v>314</v>
      </c>
      <c r="C39" s="209" t="s">
        <v>767</v>
      </c>
      <c r="D39" s="157" t="s">
        <v>853</v>
      </c>
      <c r="E39" s="157" t="s">
        <v>855</v>
      </c>
      <c r="F39" s="303">
        <v>629161</v>
      </c>
    </row>
    <row r="40" spans="1:6" ht="21" customHeight="1">
      <c r="A40" s="66">
        <v>1</v>
      </c>
      <c r="B40" s="157" t="s">
        <v>516</v>
      </c>
      <c r="C40" s="209" t="s">
        <v>767</v>
      </c>
      <c r="D40" s="157" t="s">
        <v>767</v>
      </c>
      <c r="E40" s="157" t="s">
        <v>767</v>
      </c>
      <c r="F40" s="303">
        <v>628692</v>
      </c>
    </row>
    <row r="41" spans="1:6" ht="21" customHeight="1">
      <c r="A41" s="66">
        <v>2</v>
      </c>
      <c r="B41" s="157" t="s">
        <v>516</v>
      </c>
      <c r="C41" s="209" t="s">
        <v>767</v>
      </c>
      <c r="D41" s="157" t="s">
        <v>849</v>
      </c>
      <c r="E41" s="157" t="s">
        <v>849</v>
      </c>
      <c r="F41" s="303">
        <v>628813</v>
      </c>
    </row>
    <row r="42" spans="1:6" ht="21" customHeight="1">
      <c r="A42" s="66">
        <v>3</v>
      </c>
      <c r="B42" s="157" t="s">
        <v>516</v>
      </c>
      <c r="C42" s="209" t="s">
        <v>767</v>
      </c>
      <c r="D42" s="157" t="s">
        <v>849</v>
      </c>
      <c r="E42" s="157" t="s">
        <v>856</v>
      </c>
      <c r="F42" s="303">
        <v>629749</v>
      </c>
    </row>
    <row r="43" spans="1:6" ht="21" customHeight="1">
      <c r="A43" s="66">
        <v>4</v>
      </c>
      <c r="B43" s="157" t="s">
        <v>516</v>
      </c>
      <c r="C43" s="209" t="s">
        <v>767</v>
      </c>
      <c r="D43" s="157" t="s">
        <v>849</v>
      </c>
      <c r="E43" s="157" t="s">
        <v>850</v>
      </c>
      <c r="F43" s="303">
        <v>629579</v>
      </c>
    </row>
    <row r="44" spans="1:6" ht="21" customHeight="1">
      <c r="A44" s="66">
        <v>5</v>
      </c>
      <c r="B44" s="157" t="s">
        <v>516</v>
      </c>
      <c r="C44" s="209" t="s">
        <v>767</v>
      </c>
      <c r="D44" s="157" t="s">
        <v>863</v>
      </c>
      <c r="E44" s="71" t="s">
        <v>866</v>
      </c>
      <c r="F44" s="303">
        <v>628783</v>
      </c>
    </row>
    <row r="45" spans="1:6" ht="21" customHeight="1">
      <c r="A45" s="66">
        <v>6</v>
      </c>
      <c r="B45" s="157" t="s">
        <v>516</v>
      </c>
      <c r="C45" s="209" t="s">
        <v>767</v>
      </c>
      <c r="D45" s="157" t="s">
        <v>847</v>
      </c>
      <c r="E45" s="157" t="s">
        <v>848</v>
      </c>
      <c r="F45" s="303">
        <v>628740</v>
      </c>
    </row>
    <row r="46" spans="1:6" ht="21" customHeight="1">
      <c r="A46" s="66">
        <v>7</v>
      </c>
      <c r="B46" s="157" t="s">
        <v>516</v>
      </c>
      <c r="C46" s="209" t="s">
        <v>767</v>
      </c>
      <c r="D46" s="157" t="s">
        <v>847</v>
      </c>
      <c r="E46" s="71" t="s">
        <v>847</v>
      </c>
      <c r="F46" s="303">
        <v>629061</v>
      </c>
    </row>
    <row r="47" spans="1:6" ht="21" customHeight="1">
      <c r="A47" s="66">
        <v>8</v>
      </c>
      <c r="B47" s="157" t="s">
        <v>516</v>
      </c>
      <c r="C47" s="209" t="s">
        <v>767</v>
      </c>
      <c r="D47" s="157" t="s">
        <v>847</v>
      </c>
      <c r="E47" s="157" t="s">
        <v>764</v>
      </c>
      <c r="F47" s="303">
        <v>629687</v>
      </c>
    </row>
    <row r="48" spans="1:6" ht="21" customHeight="1">
      <c r="A48" s="66">
        <v>9</v>
      </c>
      <c r="B48" s="157" t="s">
        <v>516</v>
      </c>
      <c r="C48" s="209" t="s">
        <v>767</v>
      </c>
      <c r="D48" s="157" t="s">
        <v>851</v>
      </c>
      <c r="E48" s="157" t="s">
        <v>852</v>
      </c>
      <c r="F48" s="303">
        <v>628987</v>
      </c>
    </row>
    <row r="49" spans="1:6" ht="21" customHeight="1">
      <c r="A49" s="66">
        <v>10</v>
      </c>
      <c r="B49" s="157" t="s">
        <v>516</v>
      </c>
      <c r="C49" s="209" t="s">
        <v>767</v>
      </c>
      <c r="D49" s="157" t="s">
        <v>851</v>
      </c>
      <c r="E49" s="157" t="s">
        <v>851</v>
      </c>
      <c r="F49" s="303">
        <v>629122</v>
      </c>
    </row>
    <row r="50" spans="1:6" ht="21" customHeight="1">
      <c r="A50" s="66">
        <v>11</v>
      </c>
      <c r="B50" s="157" t="s">
        <v>516</v>
      </c>
      <c r="C50" s="209" t="s">
        <v>767</v>
      </c>
      <c r="D50" s="157" t="s">
        <v>851</v>
      </c>
      <c r="E50" s="157" t="s">
        <v>857</v>
      </c>
      <c r="F50" s="303">
        <v>629229</v>
      </c>
    </row>
    <row r="51" spans="1:6" ht="21" customHeight="1">
      <c r="A51" s="66">
        <v>12</v>
      </c>
      <c r="B51" s="157" t="s">
        <v>516</v>
      </c>
      <c r="C51" s="209" t="s">
        <v>767</v>
      </c>
      <c r="D51" s="157" t="s">
        <v>863</v>
      </c>
      <c r="E51" s="157" t="s">
        <v>867</v>
      </c>
      <c r="F51" s="303">
        <v>628754</v>
      </c>
    </row>
    <row r="52" spans="1:6" ht="21" customHeight="1">
      <c r="A52" s="66">
        <v>13</v>
      </c>
      <c r="B52" s="157" t="s">
        <v>516</v>
      </c>
      <c r="C52" s="209" t="s">
        <v>767</v>
      </c>
      <c r="D52" s="157" t="s">
        <v>853</v>
      </c>
      <c r="E52" s="157" t="s">
        <v>855</v>
      </c>
      <c r="F52" s="303">
        <v>629161</v>
      </c>
    </row>
    <row r="53" spans="1:6" ht="21" customHeight="1">
      <c r="A53" s="66">
        <v>14</v>
      </c>
      <c r="B53" s="157" t="s">
        <v>516</v>
      </c>
      <c r="C53" s="209" t="s">
        <v>767</v>
      </c>
      <c r="D53" s="157" t="s">
        <v>853</v>
      </c>
      <c r="E53" s="157" t="s">
        <v>854</v>
      </c>
      <c r="F53" s="303">
        <v>628653</v>
      </c>
    </row>
    <row r="54" spans="1:6" ht="21" customHeight="1">
      <c r="A54" s="66">
        <v>15</v>
      </c>
      <c r="B54" s="157" t="s">
        <v>516</v>
      </c>
      <c r="C54" s="209" t="s">
        <v>767</v>
      </c>
      <c r="D54" s="157" t="s">
        <v>858</v>
      </c>
      <c r="E54" s="157" t="s">
        <v>858</v>
      </c>
      <c r="F54" s="303">
        <v>629175</v>
      </c>
    </row>
    <row r="55" spans="1:6" ht="21" customHeight="1">
      <c r="A55" s="66">
        <v>1</v>
      </c>
      <c r="B55" s="157" t="s">
        <v>13</v>
      </c>
      <c r="C55" s="209" t="s">
        <v>767</v>
      </c>
      <c r="D55" s="157" t="s">
        <v>847</v>
      </c>
      <c r="E55" s="157" t="s">
        <v>848</v>
      </c>
      <c r="F55" s="303">
        <v>628740</v>
      </c>
    </row>
    <row r="56" spans="1:6" ht="21" customHeight="1">
      <c r="A56" s="66">
        <v>2</v>
      </c>
      <c r="B56" s="157" t="s">
        <v>13</v>
      </c>
      <c r="C56" s="209" t="s">
        <v>767</v>
      </c>
      <c r="D56" s="157" t="s">
        <v>851</v>
      </c>
      <c r="E56" s="157" t="s">
        <v>857</v>
      </c>
      <c r="F56" s="303">
        <v>629229</v>
      </c>
    </row>
    <row r="57" spans="1:6" ht="21" customHeight="1">
      <c r="A57" s="66">
        <v>1</v>
      </c>
      <c r="B57" s="157" t="s">
        <v>14</v>
      </c>
      <c r="C57" s="209" t="s">
        <v>767</v>
      </c>
      <c r="D57" s="157" t="s">
        <v>849</v>
      </c>
      <c r="E57" s="157" t="s">
        <v>850</v>
      </c>
      <c r="F57" s="303">
        <v>629579</v>
      </c>
    </row>
    <row r="58" spans="1:6" ht="21" customHeight="1">
      <c r="A58" s="66">
        <v>2</v>
      </c>
      <c r="B58" s="157" t="s">
        <v>14</v>
      </c>
      <c r="C58" s="209" t="s">
        <v>767</v>
      </c>
      <c r="D58" s="157" t="s">
        <v>851</v>
      </c>
      <c r="E58" s="157" t="s">
        <v>851</v>
      </c>
      <c r="F58" s="303">
        <v>629122</v>
      </c>
    </row>
    <row r="59" spans="1:6" ht="21" customHeight="1">
      <c r="A59" s="66">
        <v>3</v>
      </c>
      <c r="B59" s="157" t="s">
        <v>14</v>
      </c>
      <c r="C59" s="209" t="s">
        <v>767</v>
      </c>
      <c r="D59" s="157" t="s">
        <v>851</v>
      </c>
      <c r="E59" s="157" t="s">
        <v>852</v>
      </c>
      <c r="F59" s="303">
        <v>628987</v>
      </c>
    </row>
  </sheetData>
  <sheetProtection/>
  <mergeCells count="6">
    <mergeCell ref="A33:A34"/>
    <mergeCell ref="E33:E34"/>
    <mergeCell ref="F33:F34"/>
    <mergeCell ref="A31:A32"/>
    <mergeCell ref="E31:E32"/>
    <mergeCell ref="F31:F3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30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20.25" customHeight="1"/>
  <cols>
    <col min="1" max="1" width="7.8515625" style="219" customWidth="1"/>
    <col min="2" max="2" width="13.57421875" style="219" customWidth="1"/>
    <col min="3" max="4" width="24.7109375" style="219" customWidth="1"/>
    <col min="5" max="5" width="32.8515625" style="219" customWidth="1"/>
    <col min="6" max="6" width="22.00390625" style="219" customWidth="1"/>
    <col min="7" max="16384" width="9.140625" style="219" customWidth="1"/>
  </cols>
  <sheetData>
    <row r="1" spans="1:5" ht="20.25" customHeight="1">
      <c r="A1" s="435" t="s">
        <v>942</v>
      </c>
      <c r="B1" s="435"/>
      <c r="C1" s="435"/>
      <c r="D1" s="435"/>
      <c r="E1" s="435"/>
    </row>
    <row r="2" spans="1:5" ht="20.25" customHeight="1">
      <c r="A2" s="214" t="s">
        <v>0</v>
      </c>
      <c r="B2" s="214" t="s">
        <v>1</v>
      </c>
      <c r="C2" s="214" t="s">
        <v>577</v>
      </c>
      <c r="D2" s="214" t="s">
        <v>693</v>
      </c>
      <c r="E2" s="214" t="s">
        <v>4</v>
      </c>
    </row>
    <row r="3" spans="1:5" ht="20.25" customHeight="1">
      <c r="A3" s="436" t="s">
        <v>540</v>
      </c>
      <c r="B3" s="436"/>
      <c r="C3" s="436"/>
      <c r="D3" s="374"/>
      <c r="E3" s="130"/>
    </row>
    <row r="4" spans="1:5" ht="20.25" customHeight="1">
      <c r="A4" s="133">
        <v>1</v>
      </c>
      <c r="B4" s="4" t="s">
        <v>6</v>
      </c>
      <c r="C4" s="130">
        <v>1</v>
      </c>
      <c r="D4" s="373">
        <v>12</v>
      </c>
      <c r="E4" s="215">
        <f>SUM(C4:D4)</f>
        <v>13</v>
      </c>
    </row>
    <row r="5" spans="1:5" ht="20.25" customHeight="1">
      <c r="A5" s="133">
        <v>2</v>
      </c>
      <c r="B5" s="4" t="s">
        <v>7</v>
      </c>
      <c r="C5" s="130"/>
      <c r="D5" s="373">
        <v>4</v>
      </c>
      <c r="E5" s="376">
        <f aca="true" t="shared" si="0" ref="E5:E16">SUM(C5:D5)</f>
        <v>4</v>
      </c>
    </row>
    <row r="6" spans="1:5" ht="20.25" customHeight="1">
      <c r="A6" s="133">
        <v>3</v>
      </c>
      <c r="B6" s="4" t="s">
        <v>8</v>
      </c>
      <c r="C6" s="130"/>
      <c r="D6" s="373">
        <v>9</v>
      </c>
      <c r="E6" s="376">
        <f t="shared" si="0"/>
        <v>9</v>
      </c>
    </row>
    <row r="7" spans="1:5" ht="20.25" customHeight="1">
      <c r="A7" s="133">
        <v>4</v>
      </c>
      <c r="B7" s="4" t="s">
        <v>9</v>
      </c>
      <c r="C7" s="130"/>
      <c r="D7" s="373"/>
      <c r="E7" s="376">
        <f t="shared" si="0"/>
        <v>0</v>
      </c>
    </row>
    <row r="8" spans="1:5" ht="20.25" customHeight="1">
      <c r="A8" s="133">
        <v>5</v>
      </c>
      <c r="B8" s="4" t="s">
        <v>10</v>
      </c>
      <c r="C8" s="130"/>
      <c r="D8" s="86">
        <v>24</v>
      </c>
      <c r="E8" s="376">
        <f t="shared" si="0"/>
        <v>24</v>
      </c>
    </row>
    <row r="9" spans="1:5" ht="20.25" customHeight="1">
      <c r="A9" s="133">
        <v>6</v>
      </c>
      <c r="B9" s="4" t="s">
        <v>11</v>
      </c>
      <c r="C9" s="130"/>
      <c r="D9" s="373"/>
      <c r="E9" s="376">
        <f t="shared" si="0"/>
        <v>0</v>
      </c>
    </row>
    <row r="10" spans="1:5" ht="20.25" customHeight="1">
      <c r="A10" s="133">
        <v>7</v>
      </c>
      <c r="B10" s="4" t="s">
        <v>12</v>
      </c>
      <c r="C10" s="130"/>
      <c r="D10" s="373">
        <v>8</v>
      </c>
      <c r="E10" s="376">
        <f t="shared" si="0"/>
        <v>8</v>
      </c>
    </row>
    <row r="11" spans="1:5" ht="20.25" customHeight="1">
      <c r="A11" s="133">
        <v>8</v>
      </c>
      <c r="B11" s="4" t="s">
        <v>13</v>
      </c>
      <c r="C11" s="130"/>
      <c r="D11" s="373">
        <v>3</v>
      </c>
      <c r="E11" s="376">
        <f t="shared" si="0"/>
        <v>3</v>
      </c>
    </row>
    <row r="12" spans="1:5" ht="20.25" customHeight="1">
      <c r="A12" s="133">
        <v>9</v>
      </c>
      <c r="B12" s="4" t="s">
        <v>14</v>
      </c>
      <c r="C12" s="130"/>
      <c r="D12" s="42"/>
      <c r="E12" s="376">
        <f t="shared" si="0"/>
        <v>0</v>
      </c>
    </row>
    <row r="13" spans="1:5" ht="20.25" customHeight="1">
      <c r="A13" s="133">
        <v>10</v>
      </c>
      <c r="B13" s="4" t="s">
        <v>15</v>
      </c>
      <c r="C13" s="130"/>
      <c r="D13" s="42"/>
      <c r="E13" s="376">
        <f t="shared" si="0"/>
        <v>0</v>
      </c>
    </row>
    <row r="14" spans="1:5" ht="20.25" customHeight="1">
      <c r="A14" s="133">
        <v>11</v>
      </c>
      <c r="B14" s="4" t="s">
        <v>16</v>
      </c>
      <c r="C14" s="130"/>
      <c r="D14" s="42"/>
      <c r="E14" s="376">
        <f t="shared" si="0"/>
        <v>0</v>
      </c>
    </row>
    <row r="15" spans="1:5" ht="20.25" customHeight="1">
      <c r="A15" s="133">
        <v>12</v>
      </c>
      <c r="B15" s="4" t="s">
        <v>17</v>
      </c>
      <c r="C15" s="130"/>
      <c r="D15" s="42"/>
      <c r="E15" s="376">
        <f t="shared" si="0"/>
        <v>0</v>
      </c>
    </row>
    <row r="16" spans="1:5" ht="20.25" customHeight="1">
      <c r="A16" s="133">
        <v>13</v>
      </c>
      <c r="B16" s="4" t="s">
        <v>18</v>
      </c>
      <c r="C16" s="130"/>
      <c r="D16" s="42"/>
      <c r="E16" s="376">
        <f t="shared" si="0"/>
        <v>0</v>
      </c>
    </row>
    <row r="17" spans="1:5" s="216" customFormat="1" ht="20.25" customHeight="1">
      <c r="A17" s="217"/>
      <c r="B17" s="218" t="s">
        <v>4</v>
      </c>
      <c r="C17" s="217">
        <f>SUM(C4:C16)</f>
        <v>1</v>
      </c>
      <c r="D17" s="217">
        <f>SUM(D4:D16)</f>
        <v>60</v>
      </c>
      <c r="E17" s="217">
        <f>SUM(E4:E16)</f>
        <v>61</v>
      </c>
    </row>
  </sheetData>
  <sheetProtection/>
  <mergeCells count="2">
    <mergeCell ref="A1:E1"/>
    <mergeCell ref="A3:C3"/>
  </mergeCells>
  <printOptions horizontalCentered="1" verticalCentered="1"/>
  <pageMargins left="0.11811023622047245" right="0" top="0.5511811023622047" bottom="0" header="0.196850393700787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4.25" customHeight="1"/>
  <cols>
    <col min="1" max="1" width="5.8515625" style="11" bestFit="1" customWidth="1"/>
    <col min="2" max="2" width="12.28125" style="11" bestFit="1" customWidth="1"/>
    <col min="3" max="3" width="13.140625" style="11" customWidth="1"/>
    <col min="4" max="4" width="13.140625" style="11" bestFit="1" customWidth="1"/>
    <col min="5" max="5" width="27.140625" style="11" bestFit="1" customWidth="1"/>
    <col min="6" max="6" width="15.7109375" style="11" customWidth="1"/>
    <col min="7" max="7" width="23.421875" style="11" hidden="1" customWidth="1"/>
    <col min="8" max="16384" width="9.140625" style="11" customWidth="1"/>
  </cols>
  <sheetData>
    <row r="1" spans="1:7" s="240" customFormat="1" ht="45" customHeight="1">
      <c r="A1" s="9" t="s">
        <v>67</v>
      </c>
      <c r="B1" s="9" t="s">
        <v>574</v>
      </c>
      <c r="C1" s="9" t="s">
        <v>22</v>
      </c>
      <c r="D1" s="9" t="s">
        <v>69</v>
      </c>
      <c r="E1" s="9" t="s">
        <v>575</v>
      </c>
      <c r="F1" s="9" t="s">
        <v>576</v>
      </c>
      <c r="G1" s="9" t="s">
        <v>544</v>
      </c>
    </row>
    <row r="2" spans="1:7" ht="42.75" customHeight="1">
      <c r="A2" s="338">
        <v>1</v>
      </c>
      <c r="B2" s="241" t="s">
        <v>6</v>
      </c>
      <c r="C2" s="241" t="s">
        <v>577</v>
      </c>
      <c r="D2" s="288" t="s">
        <v>578</v>
      </c>
      <c r="E2" s="49" t="s">
        <v>579</v>
      </c>
      <c r="F2" s="50">
        <v>628633</v>
      </c>
      <c r="G2" s="131">
        <v>113.83</v>
      </c>
    </row>
    <row r="3" ht="25.5" customHeight="1"/>
    <row r="4" ht="25.5" customHeight="1"/>
    <row r="5" ht="25.5" customHeight="1"/>
    <row r="6" ht="25.5" customHeight="1"/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zoomScalePageLayoutView="0" workbookViewId="0" topLeftCell="A37">
      <selection activeCell="J22" sqref="J22"/>
    </sheetView>
  </sheetViews>
  <sheetFormatPr defaultColWidth="9.140625" defaultRowHeight="18.75" customHeight="1"/>
  <cols>
    <col min="1" max="1" width="6.57421875" style="138" customWidth="1"/>
    <col min="2" max="2" width="14.8515625" style="138" customWidth="1"/>
    <col min="3" max="3" width="16.57421875" style="138" customWidth="1"/>
    <col min="4" max="4" width="27.8515625" style="139" customWidth="1"/>
    <col min="5" max="5" width="26.28125" style="139" customWidth="1"/>
    <col min="6" max="6" width="23.7109375" style="139" customWidth="1"/>
    <col min="7" max="7" width="20.00390625" style="140" hidden="1" customWidth="1"/>
    <col min="8" max="8" width="20.00390625" style="138" customWidth="1"/>
    <col min="9" max="16384" width="9.140625" style="138" customWidth="1"/>
  </cols>
  <sheetData>
    <row r="1" spans="1:7" ht="39" customHeight="1">
      <c r="A1" s="128" t="s">
        <v>205</v>
      </c>
      <c r="B1" s="35" t="s">
        <v>21</v>
      </c>
      <c r="C1" s="35" t="s">
        <v>22</v>
      </c>
      <c r="D1" s="35" t="s">
        <v>23</v>
      </c>
      <c r="E1" s="128" t="s">
        <v>113</v>
      </c>
      <c r="F1" s="128" t="s">
        <v>70</v>
      </c>
      <c r="G1" s="129" t="s">
        <v>26</v>
      </c>
    </row>
    <row r="2" spans="1:7" ht="18.75" customHeight="1">
      <c r="A2" s="55">
        <v>1</v>
      </c>
      <c r="B2" s="49" t="s">
        <v>6</v>
      </c>
      <c r="C2" s="205" t="s">
        <v>693</v>
      </c>
      <c r="D2" s="205" t="s">
        <v>700</v>
      </c>
      <c r="E2" s="205" t="s">
        <v>701</v>
      </c>
      <c r="F2" s="50">
        <v>628957</v>
      </c>
      <c r="G2" s="131">
        <v>26</v>
      </c>
    </row>
    <row r="3" spans="1:7" ht="18.75" customHeight="1">
      <c r="A3" s="55">
        <v>2</v>
      </c>
      <c r="B3" s="49" t="s">
        <v>6</v>
      </c>
      <c r="C3" s="205" t="s">
        <v>693</v>
      </c>
      <c r="D3" s="49" t="s">
        <v>702</v>
      </c>
      <c r="E3" s="49" t="s">
        <v>703</v>
      </c>
      <c r="F3" s="50">
        <v>629539</v>
      </c>
      <c r="G3" s="132">
        <v>20</v>
      </c>
    </row>
    <row r="4" spans="1:7" ht="18.75" customHeight="1">
      <c r="A4" s="55">
        <v>3</v>
      </c>
      <c r="B4" s="49" t="s">
        <v>6</v>
      </c>
      <c r="C4" s="205" t="s">
        <v>693</v>
      </c>
      <c r="D4" s="49" t="s">
        <v>704</v>
      </c>
      <c r="E4" s="49" t="s">
        <v>705</v>
      </c>
      <c r="F4" s="52">
        <v>629214</v>
      </c>
      <c r="G4" s="132">
        <v>75</v>
      </c>
    </row>
    <row r="5" spans="1:7" ht="18.75" customHeight="1">
      <c r="A5" s="55">
        <v>4</v>
      </c>
      <c r="B5" s="49" t="s">
        <v>6</v>
      </c>
      <c r="C5" s="205" t="s">
        <v>693</v>
      </c>
      <c r="D5" s="49" t="s">
        <v>706</v>
      </c>
      <c r="E5" s="49" t="s">
        <v>706</v>
      </c>
      <c r="F5" s="55">
        <v>628722</v>
      </c>
      <c r="G5" s="132">
        <v>101.95</v>
      </c>
    </row>
    <row r="6" spans="1:7" ht="18.75" customHeight="1">
      <c r="A6" s="55">
        <v>5</v>
      </c>
      <c r="B6" s="49" t="s">
        <v>6</v>
      </c>
      <c r="C6" s="205" t="s">
        <v>693</v>
      </c>
      <c r="D6" s="49" t="s">
        <v>706</v>
      </c>
      <c r="E6" s="49" t="s">
        <v>707</v>
      </c>
      <c r="F6" s="55">
        <v>629116</v>
      </c>
      <c r="G6" s="132">
        <v>15</v>
      </c>
    </row>
    <row r="7" spans="1:7" ht="18.75" customHeight="1">
      <c r="A7" s="55">
        <v>6</v>
      </c>
      <c r="B7" s="49" t="s">
        <v>6</v>
      </c>
      <c r="C7" s="205" t="s">
        <v>693</v>
      </c>
      <c r="D7" s="49" t="s">
        <v>708</v>
      </c>
      <c r="E7" s="49" t="s">
        <v>708</v>
      </c>
      <c r="F7" s="55">
        <v>628757</v>
      </c>
      <c r="G7" s="132">
        <v>31</v>
      </c>
    </row>
    <row r="8" spans="1:7" ht="18.75" customHeight="1">
      <c r="A8" s="55">
        <v>7</v>
      </c>
      <c r="B8" s="49" t="s">
        <v>6</v>
      </c>
      <c r="C8" s="205" t="s">
        <v>693</v>
      </c>
      <c r="D8" s="49" t="s">
        <v>708</v>
      </c>
      <c r="E8" s="49" t="s">
        <v>709</v>
      </c>
      <c r="F8" s="55">
        <v>629296</v>
      </c>
      <c r="G8" s="132">
        <v>3</v>
      </c>
    </row>
    <row r="9" spans="1:7" ht="18.75" customHeight="1">
      <c r="A9" s="55">
        <v>8</v>
      </c>
      <c r="B9" s="49" t="s">
        <v>6</v>
      </c>
      <c r="C9" s="205" t="s">
        <v>693</v>
      </c>
      <c r="D9" s="49" t="s">
        <v>710</v>
      </c>
      <c r="E9" s="49" t="s">
        <v>710</v>
      </c>
      <c r="F9" s="55">
        <v>628879</v>
      </c>
      <c r="G9" s="132">
        <v>245</v>
      </c>
    </row>
    <row r="10" spans="1:7" ht="18.75" customHeight="1">
      <c r="A10" s="55">
        <v>9</v>
      </c>
      <c r="B10" s="49" t="s">
        <v>6</v>
      </c>
      <c r="C10" s="205" t="s">
        <v>693</v>
      </c>
      <c r="D10" s="49" t="s">
        <v>710</v>
      </c>
      <c r="E10" s="49" t="s">
        <v>711</v>
      </c>
      <c r="F10" s="55">
        <v>629125</v>
      </c>
      <c r="G10" s="132">
        <v>13</v>
      </c>
    </row>
    <row r="11" spans="1:7" ht="18.75" customHeight="1">
      <c r="A11" s="55">
        <v>10</v>
      </c>
      <c r="B11" s="49" t="s">
        <v>6</v>
      </c>
      <c r="C11" s="205" t="s">
        <v>693</v>
      </c>
      <c r="D11" s="49" t="s">
        <v>712</v>
      </c>
      <c r="E11" s="49" t="s">
        <v>713</v>
      </c>
      <c r="F11" s="55">
        <v>629017</v>
      </c>
      <c r="G11" s="132">
        <v>61</v>
      </c>
    </row>
    <row r="12" spans="1:7" ht="18.75" customHeight="1">
      <c r="A12" s="55">
        <v>11</v>
      </c>
      <c r="B12" s="49" t="s">
        <v>6</v>
      </c>
      <c r="C12" s="205" t="s">
        <v>693</v>
      </c>
      <c r="D12" s="191" t="s">
        <v>714</v>
      </c>
      <c r="E12" s="191" t="s">
        <v>714</v>
      </c>
      <c r="F12" s="55">
        <v>629146</v>
      </c>
      <c r="G12" s="132">
        <v>14.3</v>
      </c>
    </row>
    <row r="13" spans="1:7" ht="18.75" customHeight="1">
      <c r="A13" s="55">
        <v>12</v>
      </c>
      <c r="B13" s="49" t="s">
        <v>6</v>
      </c>
      <c r="C13" s="205" t="s">
        <v>693</v>
      </c>
      <c r="D13" s="49" t="s">
        <v>715</v>
      </c>
      <c r="E13" s="49" t="s">
        <v>715</v>
      </c>
      <c r="F13" s="55">
        <v>629385</v>
      </c>
      <c r="G13" s="132">
        <v>0</v>
      </c>
    </row>
    <row r="14" spans="1:7" ht="18.75" customHeight="1">
      <c r="A14" s="55">
        <v>1</v>
      </c>
      <c r="B14" s="49" t="s">
        <v>7</v>
      </c>
      <c r="C14" s="205" t="s">
        <v>693</v>
      </c>
      <c r="D14" s="49" t="s">
        <v>706</v>
      </c>
      <c r="E14" s="49" t="s">
        <v>707</v>
      </c>
      <c r="F14" s="55">
        <v>629116</v>
      </c>
      <c r="G14" s="132">
        <v>725</v>
      </c>
    </row>
    <row r="15" spans="1:7" ht="18.75" customHeight="1">
      <c r="A15" s="55">
        <v>2</v>
      </c>
      <c r="B15" s="49" t="s">
        <v>7</v>
      </c>
      <c r="C15" s="205" t="s">
        <v>693</v>
      </c>
      <c r="D15" s="49" t="s">
        <v>708</v>
      </c>
      <c r="E15" s="49" t="s">
        <v>708</v>
      </c>
      <c r="F15" s="55">
        <v>628757</v>
      </c>
      <c r="G15" s="132">
        <v>102</v>
      </c>
    </row>
    <row r="16" spans="1:7" ht="18.75" customHeight="1">
      <c r="A16" s="55">
        <v>3</v>
      </c>
      <c r="B16" s="49" t="s">
        <v>7</v>
      </c>
      <c r="C16" s="205" t="s">
        <v>693</v>
      </c>
      <c r="D16" s="49" t="s">
        <v>710</v>
      </c>
      <c r="E16" s="49" t="s">
        <v>710</v>
      </c>
      <c r="F16" s="55">
        <v>628879</v>
      </c>
      <c r="G16" s="132">
        <v>29</v>
      </c>
    </row>
    <row r="17" spans="1:7" ht="18.75" customHeight="1">
      <c r="A17" s="55">
        <v>4</v>
      </c>
      <c r="B17" s="49" t="s">
        <v>7</v>
      </c>
      <c r="C17" s="205" t="s">
        <v>693</v>
      </c>
      <c r="D17" s="49" t="s">
        <v>716</v>
      </c>
      <c r="E17" s="49" t="s">
        <v>717</v>
      </c>
      <c r="F17" s="55">
        <v>628780</v>
      </c>
      <c r="G17" s="132">
        <v>2500</v>
      </c>
    </row>
    <row r="18" spans="1:7" ht="18.75" customHeight="1">
      <c r="A18" s="55">
        <v>1</v>
      </c>
      <c r="B18" s="49" t="s">
        <v>8</v>
      </c>
      <c r="C18" s="205" t="s">
        <v>693</v>
      </c>
      <c r="D18" s="49" t="s">
        <v>704</v>
      </c>
      <c r="E18" s="49" t="s">
        <v>705</v>
      </c>
      <c r="F18" s="52">
        <v>629214</v>
      </c>
      <c r="G18" s="132">
        <v>25</v>
      </c>
    </row>
    <row r="19" spans="1:7" ht="18.75" customHeight="1">
      <c r="A19" s="55">
        <v>2</v>
      </c>
      <c r="B19" s="49" t="s">
        <v>8</v>
      </c>
      <c r="C19" s="205" t="s">
        <v>693</v>
      </c>
      <c r="D19" s="49" t="s">
        <v>706</v>
      </c>
      <c r="E19" s="49" t="s">
        <v>706</v>
      </c>
      <c r="F19" s="55">
        <v>628722</v>
      </c>
      <c r="G19" s="132">
        <v>110</v>
      </c>
    </row>
    <row r="20" spans="1:7" ht="18.75" customHeight="1">
      <c r="A20" s="55">
        <v>3</v>
      </c>
      <c r="B20" s="49" t="s">
        <v>8</v>
      </c>
      <c r="C20" s="205" t="s">
        <v>693</v>
      </c>
      <c r="D20" s="49" t="s">
        <v>706</v>
      </c>
      <c r="E20" s="49" t="s">
        <v>707</v>
      </c>
      <c r="F20" s="55">
        <v>629116</v>
      </c>
      <c r="G20" s="132">
        <v>27</v>
      </c>
    </row>
    <row r="21" spans="1:7" ht="18.75" customHeight="1">
      <c r="A21" s="55">
        <v>4</v>
      </c>
      <c r="B21" s="49" t="s">
        <v>8</v>
      </c>
      <c r="C21" s="205" t="s">
        <v>693</v>
      </c>
      <c r="D21" s="49" t="s">
        <v>708</v>
      </c>
      <c r="E21" s="49" t="s">
        <v>708</v>
      </c>
      <c r="F21" s="55">
        <v>628757</v>
      </c>
      <c r="G21" s="132">
        <v>84.5</v>
      </c>
    </row>
    <row r="22" spans="1:7" ht="18.75" customHeight="1">
      <c r="A22" s="55">
        <v>5</v>
      </c>
      <c r="B22" s="49" t="s">
        <v>8</v>
      </c>
      <c r="C22" s="205" t="s">
        <v>693</v>
      </c>
      <c r="D22" s="191" t="s">
        <v>714</v>
      </c>
      <c r="E22" s="191" t="s">
        <v>714</v>
      </c>
      <c r="F22" s="55">
        <v>629146</v>
      </c>
      <c r="G22" s="132">
        <v>19.4</v>
      </c>
    </row>
    <row r="23" spans="1:7" ht="18.75" customHeight="1">
      <c r="A23" s="55">
        <v>6</v>
      </c>
      <c r="B23" s="49" t="s">
        <v>8</v>
      </c>
      <c r="C23" s="205" t="s">
        <v>693</v>
      </c>
      <c r="D23" s="49" t="s">
        <v>718</v>
      </c>
      <c r="E23" s="49" t="s">
        <v>719</v>
      </c>
      <c r="F23" s="55">
        <v>629399</v>
      </c>
      <c r="G23" s="132">
        <v>10</v>
      </c>
    </row>
    <row r="24" spans="1:7" ht="18.75" customHeight="1">
      <c r="A24" s="55">
        <v>7</v>
      </c>
      <c r="B24" s="49" t="s">
        <v>8</v>
      </c>
      <c r="C24" s="205" t="s">
        <v>693</v>
      </c>
      <c r="D24" s="49" t="s">
        <v>718</v>
      </c>
      <c r="E24" s="49" t="s">
        <v>720</v>
      </c>
      <c r="F24" s="55">
        <v>629277</v>
      </c>
      <c r="G24" s="132">
        <v>5</v>
      </c>
    </row>
    <row r="25" spans="1:7" ht="18.75" customHeight="1">
      <c r="A25" s="55">
        <v>8</v>
      </c>
      <c r="B25" s="49" t="s">
        <v>8</v>
      </c>
      <c r="C25" s="205" t="s">
        <v>693</v>
      </c>
      <c r="D25" s="49" t="s">
        <v>721</v>
      </c>
      <c r="E25" s="49" t="s">
        <v>721</v>
      </c>
      <c r="F25" s="55">
        <v>629538</v>
      </c>
      <c r="G25" s="132">
        <v>23</v>
      </c>
    </row>
    <row r="26" spans="1:7" ht="18.75" customHeight="1">
      <c r="A26" s="55">
        <v>9</v>
      </c>
      <c r="B26" s="49" t="s">
        <v>8</v>
      </c>
      <c r="C26" s="205" t="s">
        <v>693</v>
      </c>
      <c r="D26" s="49" t="s">
        <v>722</v>
      </c>
      <c r="E26" s="49" t="s">
        <v>723</v>
      </c>
      <c r="F26" s="55">
        <v>629481</v>
      </c>
      <c r="G26" s="132">
        <v>2</v>
      </c>
    </row>
    <row r="27" spans="1:7" ht="18.75" customHeight="1">
      <c r="A27" s="55">
        <v>1</v>
      </c>
      <c r="B27" s="49" t="s">
        <v>10</v>
      </c>
      <c r="C27" s="205" t="s">
        <v>693</v>
      </c>
      <c r="D27" s="49" t="s">
        <v>700</v>
      </c>
      <c r="E27" s="49" t="s">
        <v>700</v>
      </c>
      <c r="F27" s="50">
        <v>628624</v>
      </c>
      <c r="G27" s="132">
        <v>71</v>
      </c>
    </row>
    <row r="28" spans="1:7" ht="18.75" customHeight="1">
      <c r="A28" s="55">
        <v>2</v>
      </c>
      <c r="B28" s="49" t="s">
        <v>10</v>
      </c>
      <c r="C28" s="205" t="s">
        <v>693</v>
      </c>
      <c r="D28" s="49" t="s">
        <v>700</v>
      </c>
      <c r="E28" s="49" t="s">
        <v>701</v>
      </c>
      <c r="F28" s="55">
        <v>628957</v>
      </c>
      <c r="G28" s="132">
        <v>66</v>
      </c>
    </row>
    <row r="29" spans="1:7" ht="18.75" customHeight="1">
      <c r="A29" s="55">
        <v>3</v>
      </c>
      <c r="B29" s="49" t="s">
        <v>10</v>
      </c>
      <c r="C29" s="205" t="s">
        <v>693</v>
      </c>
      <c r="D29" s="49" t="s">
        <v>702</v>
      </c>
      <c r="E29" s="49" t="s">
        <v>724</v>
      </c>
      <c r="F29" s="55">
        <v>628619</v>
      </c>
      <c r="G29" s="132">
        <v>25</v>
      </c>
    </row>
    <row r="30" spans="1:7" ht="18.75" customHeight="1">
      <c r="A30" s="55">
        <v>4</v>
      </c>
      <c r="B30" s="49" t="s">
        <v>10</v>
      </c>
      <c r="C30" s="205" t="s">
        <v>693</v>
      </c>
      <c r="D30" s="49" t="s">
        <v>702</v>
      </c>
      <c r="E30" s="49" t="s">
        <v>725</v>
      </c>
      <c r="F30" s="55">
        <v>628815</v>
      </c>
      <c r="G30" s="132">
        <v>158</v>
      </c>
    </row>
    <row r="31" spans="1:7" ht="18.75" customHeight="1">
      <c r="A31" s="55">
        <v>5</v>
      </c>
      <c r="B31" s="49" t="s">
        <v>10</v>
      </c>
      <c r="C31" s="205" t="s">
        <v>693</v>
      </c>
      <c r="D31" s="49" t="s">
        <v>702</v>
      </c>
      <c r="E31" s="49" t="s">
        <v>703</v>
      </c>
      <c r="F31" s="55">
        <v>629539</v>
      </c>
      <c r="G31" s="132">
        <v>72</v>
      </c>
    </row>
    <row r="32" spans="1:7" ht="18.75" customHeight="1">
      <c r="A32" s="55">
        <v>6</v>
      </c>
      <c r="B32" s="49" t="s">
        <v>10</v>
      </c>
      <c r="C32" s="205" t="s">
        <v>693</v>
      </c>
      <c r="D32" s="49" t="s">
        <v>726</v>
      </c>
      <c r="E32" s="49" t="s">
        <v>705</v>
      </c>
      <c r="F32" s="55">
        <v>629214</v>
      </c>
      <c r="G32" s="132">
        <v>426</v>
      </c>
    </row>
    <row r="33" spans="1:7" ht="18.75" customHeight="1">
      <c r="A33" s="55">
        <v>7</v>
      </c>
      <c r="B33" s="49" t="s">
        <v>10</v>
      </c>
      <c r="C33" s="205" t="s">
        <v>693</v>
      </c>
      <c r="D33" s="49" t="s">
        <v>706</v>
      </c>
      <c r="E33" s="49" t="s">
        <v>706</v>
      </c>
      <c r="F33" s="55">
        <v>628722</v>
      </c>
      <c r="G33" s="132">
        <v>317.1</v>
      </c>
    </row>
    <row r="34" spans="1:7" ht="18.75" customHeight="1">
      <c r="A34" s="55">
        <v>8</v>
      </c>
      <c r="B34" s="49" t="s">
        <v>10</v>
      </c>
      <c r="C34" s="205" t="s">
        <v>693</v>
      </c>
      <c r="D34" s="49" t="s">
        <v>706</v>
      </c>
      <c r="E34" s="49" t="s">
        <v>707</v>
      </c>
      <c r="F34" s="55">
        <v>629116</v>
      </c>
      <c r="G34" s="132">
        <v>30</v>
      </c>
    </row>
    <row r="35" spans="1:7" ht="18.75" customHeight="1">
      <c r="A35" s="55">
        <v>9</v>
      </c>
      <c r="B35" s="49" t="s">
        <v>10</v>
      </c>
      <c r="C35" s="205" t="s">
        <v>693</v>
      </c>
      <c r="D35" s="49" t="s">
        <v>708</v>
      </c>
      <c r="E35" s="49" t="s">
        <v>708</v>
      </c>
      <c r="F35" s="55">
        <v>628757</v>
      </c>
      <c r="G35" s="132">
        <v>170</v>
      </c>
    </row>
    <row r="36" spans="1:7" ht="18.75" customHeight="1">
      <c r="A36" s="55">
        <v>10</v>
      </c>
      <c r="B36" s="49" t="s">
        <v>10</v>
      </c>
      <c r="C36" s="205" t="s">
        <v>693</v>
      </c>
      <c r="D36" s="49" t="s">
        <v>708</v>
      </c>
      <c r="E36" s="49" t="s">
        <v>709</v>
      </c>
      <c r="F36" s="55">
        <v>629296</v>
      </c>
      <c r="G36" s="132">
        <v>60</v>
      </c>
    </row>
    <row r="37" spans="1:7" ht="18.75" customHeight="1">
      <c r="A37" s="55">
        <v>11</v>
      </c>
      <c r="B37" s="49" t="s">
        <v>10</v>
      </c>
      <c r="C37" s="205" t="s">
        <v>693</v>
      </c>
      <c r="D37" s="49" t="s">
        <v>710</v>
      </c>
      <c r="E37" s="49" t="s">
        <v>710</v>
      </c>
      <c r="F37" s="55">
        <v>628879</v>
      </c>
      <c r="G37" s="132">
        <v>180</v>
      </c>
    </row>
    <row r="38" spans="1:7" ht="18.75" customHeight="1">
      <c r="A38" s="55">
        <v>12</v>
      </c>
      <c r="B38" s="49" t="s">
        <v>10</v>
      </c>
      <c r="C38" s="205" t="s">
        <v>693</v>
      </c>
      <c r="D38" s="49" t="s">
        <v>710</v>
      </c>
      <c r="E38" s="49" t="s">
        <v>711</v>
      </c>
      <c r="F38" s="55">
        <v>629125</v>
      </c>
      <c r="G38" s="132">
        <v>6</v>
      </c>
    </row>
    <row r="39" spans="1:7" ht="18.75" customHeight="1">
      <c r="A39" s="55">
        <v>13</v>
      </c>
      <c r="B39" s="49" t="s">
        <v>10</v>
      </c>
      <c r="C39" s="205" t="s">
        <v>693</v>
      </c>
      <c r="D39" s="49" t="s">
        <v>712</v>
      </c>
      <c r="E39" s="49" t="s">
        <v>713</v>
      </c>
      <c r="F39" s="55">
        <v>629017</v>
      </c>
      <c r="G39" s="132">
        <v>34</v>
      </c>
    </row>
    <row r="40" spans="1:7" s="135" customFormat="1" ht="18.75" customHeight="1">
      <c r="A40" s="55">
        <v>14</v>
      </c>
      <c r="B40" s="49" t="s">
        <v>10</v>
      </c>
      <c r="C40" s="205" t="s">
        <v>693</v>
      </c>
      <c r="D40" s="191" t="s">
        <v>714</v>
      </c>
      <c r="E40" s="191" t="s">
        <v>714</v>
      </c>
      <c r="F40" s="55">
        <v>629146</v>
      </c>
      <c r="G40" s="132">
        <v>17.8</v>
      </c>
    </row>
    <row r="41" spans="1:7" s="135" customFormat="1" ht="18.75" customHeight="1">
      <c r="A41" s="55">
        <v>15</v>
      </c>
      <c r="B41" s="49" t="s">
        <v>10</v>
      </c>
      <c r="C41" s="205" t="s">
        <v>693</v>
      </c>
      <c r="D41" s="49" t="s">
        <v>716</v>
      </c>
      <c r="E41" s="49" t="s">
        <v>716</v>
      </c>
      <c r="F41" s="55">
        <v>629199</v>
      </c>
      <c r="G41" s="132">
        <v>430</v>
      </c>
    </row>
    <row r="42" spans="1:7" ht="18.75" customHeight="1">
      <c r="A42" s="55">
        <v>16</v>
      </c>
      <c r="B42" s="49" t="s">
        <v>10</v>
      </c>
      <c r="C42" s="205" t="s">
        <v>693</v>
      </c>
      <c r="D42" s="49" t="s">
        <v>716</v>
      </c>
      <c r="E42" s="49" t="s">
        <v>727</v>
      </c>
      <c r="F42" s="55">
        <v>629614</v>
      </c>
      <c r="G42" s="132">
        <v>100</v>
      </c>
    </row>
    <row r="43" spans="1:7" ht="18.75" customHeight="1">
      <c r="A43" s="55">
        <v>17</v>
      </c>
      <c r="B43" s="49" t="s">
        <v>10</v>
      </c>
      <c r="C43" s="205" t="s">
        <v>693</v>
      </c>
      <c r="D43" s="49" t="s">
        <v>716</v>
      </c>
      <c r="E43" s="49" t="s">
        <v>717</v>
      </c>
      <c r="F43" s="55">
        <v>628780</v>
      </c>
      <c r="G43" s="132">
        <v>108</v>
      </c>
    </row>
    <row r="44" spans="1:7" ht="18.75" customHeight="1">
      <c r="A44" s="55">
        <v>18</v>
      </c>
      <c r="B44" s="49" t="s">
        <v>10</v>
      </c>
      <c r="C44" s="205" t="s">
        <v>693</v>
      </c>
      <c r="D44" s="49" t="s">
        <v>718</v>
      </c>
      <c r="E44" s="49" t="s">
        <v>719</v>
      </c>
      <c r="F44" s="55">
        <v>629399</v>
      </c>
      <c r="G44" s="132">
        <v>91</v>
      </c>
    </row>
    <row r="45" spans="1:9" ht="18.75" customHeight="1">
      <c r="A45" s="55">
        <v>19</v>
      </c>
      <c r="B45" s="49" t="s">
        <v>10</v>
      </c>
      <c r="C45" s="205" t="s">
        <v>693</v>
      </c>
      <c r="D45" s="49" t="s">
        <v>728</v>
      </c>
      <c r="E45" s="49" t="s">
        <v>729</v>
      </c>
      <c r="F45" s="55">
        <v>628832</v>
      </c>
      <c r="G45" s="132">
        <v>145</v>
      </c>
      <c r="I45" s="137"/>
    </row>
    <row r="46" spans="1:9" ht="18.75" customHeight="1">
      <c r="A46" s="55">
        <v>20</v>
      </c>
      <c r="B46" s="49" t="s">
        <v>10</v>
      </c>
      <c r="C46" s="205" t="s">
        <v>693</v>
      </c>
      <c r="D46" s="49" t="s">
        <v>728</v>
      </c>
      <c r="E46" s="49" t="s">
        <v>728</v>
      </c>
      <c r="F46" s="55">
        <v>629373</v>
      </c>
      <c r="G46" s="132">
        <v>143</v>
      </c>
      <c r="I46" s="137"/>
    </row>
    <row r="47" spans="1:7" ht="18.75" customHeight="1">
      <c r="A47" s="55">
        <v>21</v>
      </c>
      <c r="B47" s="49" t="s">
        <v>10</v>
      </c>
      <c r="C47" s="205" t="s">
        <v>693</v>
      </c>
      <c r="D47" s="49" t="s">
        <v>728</v>
      </c>
      <c r="E47" s="49" t="s">
        <v>730</v>
      </c>
      <c r="F47" s="55">
        <v>629567</v>
      </c>
      <c r="G47" s="132">
        <v>80</v>
      </c>
    </row>
    <row r="48" spans="1:7" ht="18.75" customHeight="1">
      <c r="A48" s="55">
        <v>22</v>
      </c>
      <c r="B48" s="49" t="s">
        <v>10</v>
      </c>
      <c r="C48" s="205" t="s">
        <v>693</v>
      </c>
      <c r="D48" s="49" t="s">
        <v>721</v>
      </c>
      <c r="E48" s="49" t="s">
        <v>721</v>
      </c>
      <c r="F48" s="55">
        <v>629538</v>
      </c>
      <c r="G48" s="132">
        <v>163</v>
      </c>
    </row>
    <row r="49" spans="1:7" ht="18.75" customHeight="1">
      <c r="A49" s="55">
        <v>23</v>
      </c>
      <c r="B49" s="49" t="s">
        <v>10</v>
      </c>
      <c r="C49" s="205" t="s">
        <v>693</v>
      </c>
      <c r="D49" s="49" t="s">
        <v>721</v>
      </c>
      <c r="E49" s="49" t="s">
        <v>731</v>
      </c>
      <c r="F49" s="55">
        <v>628646</v>
      </c>
      <c r="G49" s="132">
        <v>163</v>
      </c>
    </row>
    <row r="50" spans="1:7" ht="18.75" customHeight="1">
      <c r="A50" s="55">
        <v>24</v>
      </c>
      <c r="B50" s="49" t="s">
        <v>10</v>
      </c>
      <c r="C50" s="205" t="s">
        <v>693</v>
      </c>
      <c r="D50" s="49" t="s">
        <v>722</v>
      </c>
      <c r="E50" s="49" t="s">
        <v>723</v>
      </c>
      <c r="F50" s="55">
        <v>629481</v>
      </c>
      <c r="G50" s="132">
        <v>6</v>
      </c>
    </row>
    <row r="51" spans="1:7" ht="18.75" customHeight="1">
      <c r="A51" s="55">
        <v>1</v>
      </c>
      <c r="B51" s="49" t="s">
        <v>12</v>
      </c>
      <c r="C51" s="205" t="s">
        <v>693</v>
      </c>
      <c r="D51" s="248" t="s">
        <v>732</v>
      </c>
      <c r="E51" s="249" t="s">
        <v>732</v>
      </c>
      <c r="F51" s="141">
        <v>628999</v>
      </c>
      <c r="G51" s="291">
        <v>70</v>
      </c>
    </row>
    <row r="52" spans="1:7" ht="18.75" customHeight="1">
      <c r="A52" s="55">
        <v>2</v>
      </c>
      <c r="B52" s="49" t="s">
        <v>12</v>
      </c>
      <c r="C52" s="205" t="s">
        <v>693</v>
      </c>
      <c r="D52" s="251" t="s">
        <v>712</v>
      </c>
      <c r="E52" s="62" t="s">
        <v>712</v>
      </c>
      <c r="F52" s="141">
        <v>629069</v>
      </c>
      <c r="G52" s="291">
        <v>40</v>
      </c>
    </row>
    <row r="53" spans="1:7" ht="18.75" customHeight="1">
      <c r="A53" s="55">
        <v>3</v>
      </c>
      <c r="B53" s="49" t="s">
        <v>12</v>
      </c>
      <c r="C53" s="205" t="s">
        <v>693</v>
      </c>
      <c r="D53" s="251" t="s">
        <v>712</v>
      </c>
      <c r="E53" s="62" t="s">
        <v>713</v>
      </c>
      <c r="F53" s="141">
        <v>629017</v>
      </c>
      <c r="G53" s="291">
        <v>43</v>
      </c>
    </row>
    <row r="54" spans="1:7" ht="18.75" customHeight="1">
      <c r="A54" s="55">
        <v>4</v>
      </c>
      <c r="B54" s="49" t="s">
        <v>12</v>
      </c>
      <c r="C54" s="205" t="s">
        <v>693</v>
      </c>
      <c r="D54" s="248" t="s">
        <v>733</v>
      </c>
      <c r="E54" s="249" t="s">
        <v>709</v>
      </c>
      <c r="F54" s="141">
        <v>629296</v>
      </c>
      <c r="G54" s="291">
        <v>1</v>
      </c>
    </row>
    <row r="55" spans="1:7" ht="18.75" customHeight="1">
      <c r="A55" s="55">
        <v>5</v>
      </c>
      <c r="B55" s="49" t="s">
        <v>12</v>
      </c>
      <c r="C55" s="205" t="s">
        <v>693</v>
      </c>
      <c r="D55" s="62" t="s">
        <v>732</v>
      </c>
      <c r="E55" s="62" t="s">
        <v>734</v>
      </c>
      <c r="F55" s="141">
        <v>629217</v>
      </c>
      <c r="G55" s="292">
        <v>48</v>
      </c>
    </row>
    <row r="56" spans="1:7" ht="18.75" customHeight="1">
      <c r="A56" s="55">
        <v>6</v>
      </c>
      <c r="B56" s="49" t="s">
        <v>12</v>
      </c>
      <c r="C56" s="205" t="s">
        <v>693</v>
      </c>
      <c r="D56" s="49" t="s">
        <v>715</v>
      </c>
      <c r="E56" s="49" t="s">
        <v>715</v>
      </c>
      <c r="F56" s="55">
        <v>629385</v>
      </c>
      <c r="G56" s="291">
        <v>6</v>
      </c>
    </row>
    <row r="57" spans="1:7" ht="18.75" customHeight="1">
      <c r="A57" s="55">
        <v>7</v>
      </c>
      <c r="B57" s="49" t="s">
        <v>12</v>
      </c>
      <c r="C57" s="205" t="s">
        <v>693</v>
      </c>
      <c r="D57" s="49" t="s">
        <v>716</v>
      </c>
      <c r="E57" s="49" t="s">
        <v>717</v>
      </c>
      <c r="F57" s="55">
        <v>628780</v>
      </c>
      <c r="G57" s="292">
        <v>207</v>
      </c>
    </row>
    <row r="58" spans="1:7" ht="18.75" customHeight="1">
      <c r="A58" s="55">
        <v>8</v>
      </c>
      <c r="B58" s="49" t="s">
        <v>12</v>
      </c>
      <c r="C58" s="205" t="s">
        <v>693</v>
      </c>
      <c r="D58" s="191" t="s">
        <v>714</v>
      </c>
      <c r="E58" s="191" t="s">
        <v>714</v>
      </c>
      <c r="F58" s="55">
        <v>629146</v>
      </c>
      <c r="G58" s="292">
        <v>12.5</v>
      </c>
    </row>
    <row r="59" spans="1:7" ht="18.75" customHeight="1">
      <c r="A59" s="55">
        <v>1</v>
      </c>
      <c r="B59" s="49" t="s">
        <v>13</v>
      </c>
      <c r="C59" s="205" t="s">
        <v>693</v>
      </c>
      <c r="D59" s="191" t="s">
        <v>726</v>
      </c>
      <c r="E59" s="191" t="s">
        <v>726</v>
      </c>
      <c r="F59" s="55">
        <v>628700</v>
      </c>
      <c r="G59" s="292">
        <v>171</v>
      </c>
    </row>
    <row r="60" spans="1:7" ht="18.75" customHeight="1">
      <c r="A60" s="55">
        <v>2</v>
      </c>
      <c r="B60" s="49" t="s">
        <v>13</v>
      </c>
      <c r="C60" s="205" t="s">
        <v>693</v>
      </c>
      <c r="D60" s="191" t="s">
        <v>735</v>
      </c>
      <c r="E60" s="191" t="s">
        <v>735</v>
      </c>
      <c r="F60" s="55">
        <v>628881</v>
      </c>
      <c r="G60" s="292">
        <v>55</v>
      </c>
    </row>
    <row r="61" spans="1:7" ht="18.75" customHeight="1">
      <c r="A61" s="55">
        <v>3</v>
      </c>
      <c r="B61" s="49" t="s">
        <v>13</v>
      </c>
      <c r="C61" s="205" t="s">
        <v>693</v>
      </c>
      <c r="D61" s="191" t="s">
        <v>718</v>
      </c>
      <c r="E61" s="191" t="s">
        <v>719</v>
      </c>
      <c r="F61" s="55">
        <v>629399</v>
      </c>
      <c r="G61" s="292">
        <v>95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3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23.25" customHeight="1"/>
  <cols>
    <col min="1" max="1" width="6.421875" style="6" bestFit="1" customWidth="1"/>
    <col min="2" max="2" width="12.140625" style="6" bestFit="1" customWidth="1"/>
    <col min="3" max="3" width="14.140625" style="6" customWidth="1"/>
    <col min="4" max="4" width="18.00390625" style="6" customWidth="1"/>
    <col min="5" max="5" width="22.28125" style="6" customWidth="1"/>
    <col min="6" max="16384" width="9.140625" style="6" customWidth="1"/>
  </cols>
  <sheetData>
    <row r="1" spans="1:5" ht="23.25" customHeight="1">
      <c r="A1" s="378" t="s">
        <v>937</v>
      </c>
      <c r="B1" s="378"/>
      <c r="C1" s="378"/>
      <c r="D1" s="378"/>
      <c r="E1" s="378"/>
    </row>
    <row r="2" spans="1:5" s="1" customFormat="1" ht="23.25" customHeight="1">
      <c r="A2" s="2" t="s">
        <v>0</v>
      </c>
      <c r="B2" s="2" t="s">
        <v>1</v>
      </c>
      <c r="C2" s="2" t="s">
        <v>373</v>
      </c>
      <c r="D2" s="2" t="s">
        <v>66</v>
      </c>
      <c r="E2" s="2" t="s">
        <v>4</v>
      </c>
    </row>
    <row r="3" spans="1:5" s="1" customFormat="1" ht="23.25" customHeight="1">
      <c r="A3" s="379" t="s">
        <v>5</v>
      </c>
      <c r="B3" s="379"/>
      <c r="C3" s="379"/>
      <c r="D3" s="379"/>
      <c r="E3" s="379"/>
    </row>
    <row r="4" spans="1:5" s="1" customFormat="1" ht="23.25" customHeight="1">
      <c r="A4" s="3">
        <v>1</v>
      </c>
      <c r="B4" s="4" t="s">
        <v>6</v>
      </c>
      <c r="C4" s="143">
        <v>3</v>
      </c>
      <c r="D4" s="3">
        <v>7</v>
      </c>
      <c r="E4" s="5">
        <f aca="true" t="shared" si="0" ref="E4:E17">SUM(C4:D4)</f>
        <v>10</v>
      </c>
    </row>
    <row r="5" spans="1:5" s="1" customFormat="1" ht="23.25" customHeight="1">
      <c r="A5" s="3">
        <v>2</v>
      </c>
      <c r="B5" s="4" t="s">
        <v>7</v>
      </c>
      <c r="C5" s="143">
        <v>5</v>
      </c>
      <c r="D5" s="3">
        <v>2</v>
      </c>
      <c r="E5" s="5">
        <f t="shared" si="0"/>
        <v>7</v>
      </c>
    </row>
    <row r="6" spans="1:5" s="1" customFormat="1" ht="23.25" customHeight="1">
      <c r="A6" s="3">
        <v>3</v>
      </c>
      <c r="B6" s="4" t="s">
        <v>8</v>
      </c>
      <c r="C6" s="143">
        <v>7</v>
      </c>
      <c r="D6" s="3"/>
      <c r="E6" s="5">
        <f t="shared" si="0"/>
        <v>7</v>
      </c>
    </row>
    <row r="7" spans="1:5" s="1" customFormat="1" ht="23.25" customHeight="1">
      <c r="A7" s="3">
        <v>4</v>
      </c>
      <c r="B7" s="4" t="s">
        <v>9</v>
      </c>
      <c r="C7" s="143"/>
      <c r="D7" s="3"/>
      <c r="E7" s="5">
        <f t="shared" si="0"/>
        <v>0</v>
      </c>
    </row>
    <row r="8" spans="1:5" s="1" customFormat="1" ht="23.25" customHeight="1">
      <c r="A8" s="3">
        <v>5</v>
      </c>
      <c r="B8" s="4" t="s">
        <v>10</v>
      </c>
      <c r="C8" s="143">
        <v>6</v>
      </c>
      <c r="D8" s="3"/>
      <c r="E8" s="5">
        <f t="shared" si="0"/>
        <v>6</v>
      </c>
    </row>
    <row r="9" spans="1:5" s="1" customFormat="1" ht="23.25" customHeight="1">
      <c r="A9" s="3">
        <v>6</v>
      </c>
      <c r="B9" s="4" t="s">
        <v>11</v>
      </c>
      <c r="C9" s="143"/>
      <c r="D9" s="3"/>
      <c r="E9" s="5">
        <f t="shared" si="0"/>
        <v>0</v>
      </c>
    </row>
    <row r="10" spans="1:5" s="1" customFormat="1" ht="23.25" customHeight="1">
      <c r="A10" s="3">
        <v>7</v>
      </c>
      <c r="B10" s="4" t="s">
        <v>12</v>
      </c>
      <c r="C10" s="143">
        <v>1</v>
      </c>
      <c r="D10" s="3"/>
      <c r="E10" s="5">
        <f t="shared" si="0"/>
        <v>1</v>
      </c>
    </row>
    <row r="11" spans="1:5" s="1" customFormat="1" ht="23.25" customHeight="1">
      <c r="A11" s="3">
        <v>8</v>
      </c>
      <c r="B11" s="4" t="s">
        <v>13</v>
      </c>
      <c r="C11" s="373"/>
      <c r="D11" s="3"/>
      <c r="E11" s="5">
        <f t="shared" si="0"/>
        <v>0</v>
      </c>
    </row>
    <row r="12" spans="1:5" s="1" customFormat="1" ht="23.25" customHeight="1">
      <c r="A12" s="3">
        <v>9</v>
      </c>
      <c r="B12" s="4" t="s">
        <v>14</v>
      </c>
      <c r="C12" s="373"/>
      <c r="D12" s="3"/>
      <c r="E12" s="5">
        <f t="shared" si="0"/>
        <v>0</v>
      </c>
    </row>
    <row r="13" spans="1:5" s="1" customFormat="1" ht="23.25" customHeight="1">
      <c r="A13" s="3">
        <v>10</v>
      </c>
      <c r="B13" s="4" t="s">
        <v>15</v>
      </c>
      <c r="C13" s="373"/>
      <c r="D13" s="3"/>
      <c r="E13" s="5">
        <f t="shared" si="0"/>
        <v>0</v>
      </c>
    </row>
    <row r="14" spans="1:5" s="1" customFormat="1" ht="23.25" customHeight="1">
      <c r="A14" s="3">
        <v>11</v>
      </c>
      <c r="B14" s="4" t="s">
        <v>16</v>
      </c>
      <c r="C14" s="373"/>
      <c r="D14" s="3"/>
      <c r="E14" s="5">
        <f t="shared" si="0"/>
        <v>0</v>
      </c>
    </row>
    <row r="15" spans="1:5" s="1" customFormat="1" ht="23.25" customHeight="1">
      <c r="A15" s="3">
        <v>12</v>
      </c>
      <c r="B15" s="4" t="s">
        <v>17</v>
      </c>
      <c r="C15" s="373"/>
      <c r="D15" s="3"/>
      <c r="E15" s="5">
        <f t="shared" si="0"/>
        <v>0</v>
      </c>
    </row>
    <row r="16" spans="1:5" s="1" customFormat="1" ht="23.25" customHeight="1">
      <c r="A16" s="3">
        <v>13</v>
      </c>
      <c r="B16" s="4" t="s">
        <v>18</v>
      </c>
      <c r="C16" s="373"/>
      <c r="D16" s="3"/>
      <c r="E16" s="5">
        <f t="shared" si="0"/>
        <v>0</v>
      </c>
    </row>
    <row r="17" spans="1:5" s="1" customFormat="1" ht="23.25" customHeight="1">
      <c r="A17" s="380" t="s">
        <v>19</v>
      </c>
      <c r="B17" s="381"/>
      <c r="C17" s="375">
        <f>SUM(C4:C16)</f>
        <v>22</v>
      </c>
      <c r="D17" s="5">
        <f>SUM(D4:D16)</f>
        <v>9</v>
      </c>
      <c r="E17" s="5">
        <f t="shared" si="0"/>
        <v>31</v>
      </c>
    </row>
  </sheetData>
  <sheetProtection/>
  <mergeCells count="3">
    <mergeCell ref="A1:E1"/>
    <mergeCell ref="A3:E3"/>
    <mergeCell ref="A17:B17"/>
  </mergeCells>
  <printOptions horizontalCentered="1" verticalCentered="1"/>
  <pageMargins left="0.7086614173228347" right="0.7086614173228347" top="1.2598425196850394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A1" sqref="A1:E1"/>
    </sheetView>
  </sheetViews>
  <sheetFormatPr defaultColWidth="7.140625" defaultRowHeight="32.25" customHeight="1"/>
  <cols>
    <col min="1" max="1" width="8.421875" style="34" customWidth="1"/>
    <col min="2" max="2" width="13.421875" style="11" customWidth="1"/>
    <col min="3" max="4" width="29.140625" style="11" customWidth="1"/>
    <col min="5" max="5" width="27.00390625" style="88" customWidth="1"/>
    <col min="6" max="16384" width="7.140625" style="11" customWidth="1"/>
  </cols>
  <sheetData>
    <row r="1" spans="1:5" ht="32.25" customHeight="1">
      <c r="A1" s="378" t="s">
        <v>943</v>
      </c>
      <c r="B1" s="378"/>
      <c r="C1" s="378"/>
      <c r="D1" s="378"/>
      <c r="E1" s="378"/>
    </row>
    <row r="2" spans="1:5" s="85" customFormat="1" ht="32.25" customHeight="1">
      <c r="A2" s="2" t="s">
        <v>0</v>
      </c>
      <c r="B2" s="2" t="s">
        <v>1</v>
      </c>
      <c r="C2" s="2" t="s">
        <v>933</v>
      </c>
      <c r="D2" s="2" t="s">
        <v>609</v>
      </c>
      <c r="E2" s="2" t="s">
        <v>4</v>
      </c>
    </row>
    <row r="3" spans="1:5" ht="32.25" customHeight="1">
      <c r="A3" s="379" t="s">
        <v>5</v>
      </c>
      <c r="B3" s="379"/>
      <c r="C3" s="379"/>
      <c r="D3" s="379"/>
      <c r="E3" s="379"/>
    </row>
    <row r="4" spans="1:5" ht="32.25" customHeight="1">
      <c r="A4" s="315">
        <v>1</v>
      </c>
      <c r="B4" s="4" t="s">
        <v>6</v>
      </c>
      <c r="C4" s="315">
        <v>0</v>
      </c>
      <c r="D4" s="143">
        <v>4</v>
      </c>
      <c r="E4" s="317">
        <f>SUM(C4:D4)</f>
        <v>4</v>
      </c>
    </row>
    <row r="5" spans="1:5" ht="32.25" customHeight="1">
      <c r="A5" s="315">
        <v>2</v>
      </c>
      <c r="B5" s="4" t="s">
        <v>7</v>
      </c>
      <c r="C5" s="315"/>
      <c r="D5" s="143"/>
      <c r="E5" s="375">
        <f aca="true" t="shared" si="0" ref="E5:E16">SUM(C5:D5)</f>
        <v>0</v>
      </c>
    </row>
    <row r="6" spans="1:5" ht="32.25" customHeight="1">
      <c r="A6" s="315">
        <v>3</v>
      </c>
      <c r="B6" s="4" t="s">
        <v>8</v>
      </c>
      <c r="C6" s="315"/>
      <c r="D6" s="143"/>
      <c r="E6" s="375">
        <f t="shared" si="0"/>
        <v>0</v>
      </c>
    </row>
    <row r="7" spans="1:5" ht="32.25" customHeight="1">
      <c r="A7" s="315">
        <v>4</v>
      </c>
      <c r="B7" s="4" t="s">
        <v>9</v>
      </c>
      <c r="C7" s="315"/>
      <c r="D7" s="143"/>
      <c r="E7" s="375">
        <f t="shared" si="0"/>
        <v>0</v>
      </c>
    </row>
    <row r="8" spans="1:5" ht="32.25" customHeight="1">
      <c r="A8" s="315">
        <v>5</v>
      </c>
      <c r="B8" s="4" t="s">
        <v>10</v>
      </c>
      <c r="C8" s="315"/>
      <c r="D8" s="143">
        <v>2</v>
      </c>
      <c r="E8" s="375">
        <f t="shared" si="0"/>
        <v>2</v>
      </c>
    </row>
    <row r="9" spans="1:5" ht="32.25" customHeight="1">
      <c r="A9" s="315">
        <v>6</v>
      </c>
      <c r="B9" s="4" t="s">
        <v>11</v>
      </c>
      <c r="C9" s="315"/>
      <c r="D9" s="143"/>
      <c r="E9" s="375">
        <f t="shared" si="0"/>
        <v>0</v>
      </c>
    </row>
    <row r="10" spans="1:5" ht="32.25" customHeight="1">
      <c r="A10" s="315">
        <v>7</v>
      </c>
      <c r="B10" s="4" t="s">
        <v>12</v>
      </c>
      <c r="C10" s="315"/>
      <c r="D10" s="143">
        <v>2</v>
      </c>
      <c r="E10" s="375">
        <f t="shared" si="0"/>
        <v>2</v>
      </c>
    </row>
    <row r="11" spans="1:5" ht="32.25" customHeight="1">
      <c r="A11" s="315">
        <v>8</v>
      </c>
      <c r="B11" s="4" t="s">
        <v>13</v>
      </c>
      <c r="C11" s="315"/>
      <c r="D11" s="143"/>
      <c r="E11" s="375">
        <f t="shared" si="0"/>
        <v>0</v>
      </c>
    </row>
    <row r="12" spans="1:5" ht="32.25" customHeight="1">
      <c r="A12" s="315">
        <v>9</v>
      </c>
      <c r="B12" s="4" t="s">
        <v>14</v>
      </c>
      <c r="C12" s="315"/>
      <c r="D12" s="143">
        <v>1</v>
      </c>
      <c r="E12" s="375">
        <f t="shared" si="0"/>
        <v>1</v>
      </c>
    </row>
    <row r="13" spans="1:5" ht="32.25" customHeight="1">
      <c r="A13" s="315">
        <v>10</v>
      </c>
      <c r="B13" s="4" t="s">
        <v>15</v>
      </c>
      <c r="C13" s="315"/>
      <c r="D13" s="42"/>
      <c r="E13" s="375">
        <f t="shared" si="0"/>
        <v>0</v>
      </c>
    </row>
    <row r="14" spans="1:5" ht="32.25" customHeight="1">
      <c r="A14" s="315">
        <v>11</v>
      </c>
      <c r="B14" s="4" t="s">
        <v>16</v>
      </c>
      <c r="C14" s="315"/>
      <c r="D14" s="42"/>
      <c r="E14" s="375">
        <f t="shared" si="0"/>
        <v>0</v>
      </c>
    </row>
    <row r="15" spans="1:5" ht="32.25" customHeight="1">
      <c r="A15" s="315">
        <v>12</v>
      </c>
      <c r="B15" s="4" t="s">
        <v>17</v>
      </c>
      <c r="C15" s="315"/>
      <c r="D15" s="42"/>
      <c r="E15" s="375">
        <f t="shared" si="0"/>
        <v>0</v>
      </c>
    </row>
    <row r="16" spans="1:5" ht="32.25" customHeight="1">
      <c r="A16" s="315">
        <v>13</v>
      </c>
      <c r="B16" s="4" t="s">
        <v>18</v>
      </c>
      <c r="C16" s="315"/>
      <c r="D16" s="42"/>
      <c r="E16" s="375">
        <f t="shared" si="0"/>
        <v>0</v>
      </c>
    </row>
    <row r="17" spans="1:5" s="87" customFormat="1" ht="32.25" customHeight="1">
      <c r="A17" s="380" t="s">
        <v>19</v>
      </c>
      <c r="B17" s="381"/>
      <c r="C17" s="317">
        <f>SUM(C4:C16)</f>
        <v>0</v>
      </c>
      <c r="D17" s="375">
        <f>SUM(D4:D16)</f>
        <v>9</v>
      </c>
      <c r="E17" s="317">
        <f>SUM(E4:E16)</f>
        <v>9</v>
      </c>
    </row>
  </sheetData>
  <sheetProtection/>
  <mergeCells count="3">
    <mergeCell ref="A1:E1"/>
    <mergeCell ref="A3:E3"/>
    <mergeCell ref="A17:B17"/>
  </mergeCells>
  <printOptions horizontalCentered="1" verticalCentered="1"/>
  <pageMargins left="0.7086614173228347" right="0.7086614173228347" top="0.984251968503937" bottom="0.5118110236220472" header="0.31496062992125984" footer="0.31496062992125984"/>
  <pageSetup firstPageNumber="13" useFirstPageNumber="1" horizontalDpi="600" verticalDpi="600" orientation="landscape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zoomScalePageLayoutView="0" workbookViewId="0" topLeftCell="A1">
      <selection activeCell="B9" sqref="B9"/>
    </sheetView>
  </sheetViews>
  <sheetFormatPr defaultColWidth="6.00390625" defaultRowHeight="14.25" customHeight="1"/>
  <cols>
    <col min="1" max="1" width="6.00390625" style="281" customWidth="1"/>
    <col min="2" max="2" width="14.57421875" style="281" customWidth="1"/>
    <col min="3" max="3" width="15.28125" style="281" customWidth="1"/>
    <col min="4" max="4" width="15.57421875" style="281" customWidth="1"/>
    <col min="5" max="5" width="14.00390625" style="281" customWidth="1"/>
    <col min="6" max="6" width="22.57421875" style="281" customWidth="1"/>
    <col min="7" max="7" width="14.7109375" style="153" hidden="1" customWidth="1"/>
    <col min="8" max="8" width="11.57421875" style="153" hidden="1" customWidth="1"/>
    <col min="9" max="16384" width="6.00390625" style="153" customWidth="1"/>
  </cols>
  <sheetData>
    <row r="1" spans="1:8" s="275" customFormat="1" ht="60" customHeight="1">
      <c r="A1" s="5" t="s">
        <v>67</v>
      </c>
      <c r="B1" s="5" t="s">
        <v>675</v>
      </c>
      <c r="C1" s="5" t="s">
        <v>22</v>
      </c>
      <c r="D1" s="5" t="s">
        <v>676</v>
      </c>
      <c r="E1" s="5" t="s">
        <v>24</v>
      </c>
      <c r="F1" s="276" t="s">
        <v>25</v>
      </c>
      <c r="G1" s="35" t="s">
        <v>677</v>
      </c>
      <c r="H1" s="277" t="s">
        <v>678</v>
      </c>
    </row>
    <row r="2" spans="1:8" ht="29.25" customHeight="1">
      <c r="A2" s="55">
        <v>1</v>
      </c>
      <c r="B2" s="49" t="s">
        <v>6</v>
      </c>
      <c r="C2" s="49" t="s">
        <v>609</v>
      </c>
      <c r="D2" s="49" t="s">
        <v>679</v>
      </c>
      <c r="E2" s="278" t="s">
        <v>680</v>
      </c>
      <c r="F2" s="361" t="s">
        <v>681</v>
      </c>
      <c r="G2" s="279">
        <v>45</v>
      </c>
      <c r="H2" s="58">
        <v>29</v>
      </c>
    </row>
    <row r="3" spans="1:8" ht="29.25" customHeight="1">
      <c r="A3" s="55">
        <v>2</v>
      </c>
      <c r="B3" s="49" t="s">
        <v>6</v>
      </c>
      <c r="C3" s="49" t="s">
        <v>609</v>
      </c>
      <c r="D3" s="49" t="s">
        <v>679</v>
      </c>
      <c r="E3" s="49" t="s">
        <v>682</v>
      </c>
      <c r="F3" s="361">
        <v>629100</v>
      </c>
      <c r="G3" s="280">
        <v>94</v>
      </c>
      <c r="H3" s="58">
        <v>1</v>
      </c>
    </row>
    <row r="4" spans="1:8" ht="29.25" customHeight="1">
      <c r="A4" s="55">
        <v>3</v>
      </c>
      <c r="B4" s="49" t="s">
        <v>6</v>
      </c>
      <c r="C4" s="49" t="s">
        <v>609</v>
      </c>
      <c r="D4" s="49" t="s">
        <v>683</v>
      </c>
      <c r="E4" s="49" t="s">
        <v>683</v>
      </c>
      <c r="F4" s="361" t="s">
        <v>684</v>
      </c>
      <c r="G4" s="280">
        <v>71.5</v>
      </c>
      <c r="H4" s="58"/>
    </row>
    <row r="5" spans="1:8" ht="29.25" customHeight="1">
      <c r="A5" s="55">
        <v>4</v>
      </c>
      <c r="B5" s="49" t="s">
        <v>6</v>
      </c>
      <c r="C5" s="49" t="s">
        <v>609</v>
      </c>
      <c r="D5" s="49" t="s">
        <v>683</v>
      </c>
      <c r="E5" s="49" t="s">
        <v>685</v>
      </c>
      <c r="F5" s="361" t="s">
        <v>686</v>
      </c>
      <c r="G5" s="280">
        <v>65</v>
      </c>
      <c r="H5" s="58"/>
    </row>
    <row r="6" spans="1:8" ht="29.25" customHeight="1">
      <c r="A6" s="55">
        <v>1</v>
      </c>
      <c r="B6" s="49" t="s">
        <v>12</v>
      </c>
      <c r="C6" s="49" t="s">
        <v>609</v>
      </c>
      <c r="D6" s="49" t="s">
        <v>679</v>
      </c>
      <c r="E6" s="278" t="s">
        <v>680</v>
      </c>
      <c r="F6" s="361" t="s">
        <v>681</v>
      </c>
      <c r="G6" s="280">
        <v>21</v>
      </c>
      <c r="H6" s="58"/>
    </row>
    <row r="7" spans="1:8" ht="29.25" customHeight="1">
      <c r="A7" s="55">
        <v>2</v>
      </c>
      <c r="B7" s="49" t="s">
        <v>12</v>
      </c>
      <c r="C7" s="49" t="s">
        <v>609</v>
      </c>
      <c r="D7" s="49" t="s">
        <v>687</v>
      </c>
      <c r="E7" s="49" t="s">
        <v>687</v>
      </c>
      <c r="F7" s="361" t="s">
        <v>688</v>
      </c>
      <c r="G7" s="280">
        <v>33</v>
      </c>
      <c r="H7" s="58"/>
    </row>
    <row r="8" spans="1:8" ht="29.25" customHeight="1">
      <c r="A8" s="55">
        <v>1</v>
      </c>
      <c r="B8" s="49" t="s">
        <v>14</v>
      </c>
      <c r="C8" s="49" t="s">
        <v>609</v>
      </c>
      <c r="D8" s="49" t="s">
        <v>689</v>
      </c>
      <c r="E8" s="71" t="s">
        <v>690</v>
      </c>
      <c r="F8" s="361" t="s">
        <v>691</v>
      </c>
      <c r="G8" s="280">
        <v>32</v>
      </c>
      <c r="H8" s="58"/>
    </row>
    <row r="9" spans="1:8" ht="29.25" customHeight="1">
      <c r="A9" s="55">
        <v>1</v>
      </c>
      <c r="B9" s="49" t="s">
        <v>10</v>
      </c>
      <c r="C9" s="49" t="s">
        <v>609</v>
      </c>
      <c r="D9" s="49" t="s">
        <v>683</v>
      </c>
      <c r="E9" s="49" t="s">
        <v>683</v>
      </c>
      <c r="F9" s="361" t="s">
        <v>684</v>
      </c>
      <c r="G9" s="280">
        <v>79</v>
      </c>
      <c r="H9" s="58"/>
    </row>
    <row r="10" spans="1:8" ht="29.25" customHeight="1">
      <c r="A10" s="55">
        <v>2</v>
      </c>
      <c r="B10" s="49" t="s">
        <v>10</v>
      </c>
      <c r="C10" s="49" t="s">
        <v>609</v>
      </c>
      <c r="D10" s="49" t="s">
        <v>683</v>
      </c>
      <c r="E10" s="49" t="s">
        <v>685</v>
      </c>
      <c r="F10" s="361" t="s">
        <v>686</v>
      </c>
      <c r="G10" s="280">
        <v>45.5</v>
      </c>
      <c r="H10" s="58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110" zoomScaleSheetLayoutView="110" zoomScalePageLayoutView="0" workbookViewId="0" topLeftCell="A1">
      <selection activeCell="A1" sqref="A1:E1"/>
    </sheetView>
  </sheetViews>
  <sheetFormatPr defaultColWidth="9.140625" defaultRowHeight="18" customHeight="1"/>
  <cols>
    <col min="1" max="1" width="5.7109375" style="46" customWidth="1"/>
    <col min="2" max="2" width="12.140625" style="46" bestFit="1" customWidth="1"/>
    <col min="3" max="3" width="18.57421875" style="46" customWidth="1"/>
    <col min="4" max="4" width="23.8515625" style="46" customWidth="1"/>
    <col min="5" max="5" width="21.7109375" style="46" customWidth="1"/>
    <col min="6" max="16384" width="9.140625" style="46" customWidth="1"/>
  </cols>
  <sheetData>
    <row r="1" spans="1:5" s="40" customFormat="1" ht="18" customHeight="1">
      <c r="A1" s="382" t="s">
        <v>944</v>
      </c>
      <c r="B1" s="382"/>
      <c r="C1" s="382"/>
      <c r="D1" s="382"/>
      <c r="E1" s="382"/>
    </row>
    <row r="2" spans="1:5" s="40" customFormat="1" ht="29.25" customHeight="1">
      <c r="A2" s="41" t="s">
        <v>0</v>
      </c>
      <c r="B2" s="41" t="s">
        <v>1</v>
      </c>
      <c r="C2" s="41" t="s">
        <v>3</v>
      </c>
      <c r="D2" s="41" t="s">
        <v>2</v>
      </c>
      <c r="E2" s="41" t="s">
        <v>4</v>
      </c>
    </row>
    <row r="3" spans="1:5" s="40" customFormat="1" ht="18" customHeight="1">
      <c r="A3" s="383" t="s">
        <v>5</v>
      </c>
      <c r="B3" s="384"/>
      <c r="C3" s="384"/>
      <c r="D3" s="384"/>
      <c r="E3" s="385"/>
    </row>
    <row r="4" spans="1:5" s="40" customFormat="1" ht="28.5" customHeight="1">
      <c r="A4" s="42">
        <v>1</v>
      </c>
      <c r="B4" s="43" t="s">
        <v>6</v>
      </c>
      <c r="C4" s="42"/>
      <c r="D4" s="373">
        <v>31</v>
      </c>
      <c r="E4" s="44">
        <f aca="true" t="shared" si="0" ref="E4:E16">SUM(C4:D4)</f>
        <v>31</v>
      </c>
    </row>
    <row r="5" spans="1:5" s="40" customFormat="1" ht="28.5" customHeight="1">
      <c r="A5" s="42">
        <v>2</v>
      </c>
      <c r="B5" s="43" t="s">
        <v>7</v>
      </c>
      <c r="C5" s="42"/>
      <c r="D5" s="373">
        <v>21</v>
      </c>
      <c r="E5" s="44">
        <f t="shared" si="0"/>
        <v>21</v>
      </c>
    </row>
    <row r="6" spans="1:5" s="40" customFormat="1" ht="28.5" customHeight="1">
      <c r="A6" s="42">
        <v>3</v>
      </c>
      <c r="B6" s="43" t="s">
        <v>8</v>
      </c>
      <c r="C6" s="42"/>
      <c r="D6" s="373">
        <v>15</v>
      </c>
      <c r="E6" s="44">
        <f t="shared" si="0"/>
        <v>15</v>
      </c>
    </row>
    <row r="7" spans="1:5" s="40" customFormat="1" ht="28.5" customHeight="1">
      <c r="A7" s="42">
        <v>4</v>
      </c>
      <c r="B7" s="43" t="s">
        <v>9</v>
      </c>
      <c r="C7" s="42"/>
      <c r="D7" s="373">
        <v>1</v>
      </c>
      <c r="E7" s="44">
        <f t="shared" si="0"/>
        <v>1</v>
      </c>
    </row>
    <row r="8" spans="1:5" s="40" customFormat="1" ht="28.5" customHeight="1">
      <c r="A8" s="42">
        <v>5</v>
      </c>
      <c r="B8" s="43" t="s">
        <v>10</v>
      </c>
      <c r="C8" s="42"/>
      <c r="D8" s="373">
        <v>31</v>
      </c>
      <c r="E8" s="44">
        <f t="shared" si="0"/>
        <v>31</v>
      </c>
    </row>
    <row r="9" spans="1:5" s="40" customFormat="1" ht="28.5" customHeight="1">
      <c r="A9" s="42">
        <v>6</v>
      </c>
      <c r="B9" s="43" t="s">
        <v>11</v>
      </c>
      <c r="C9" s="42"/>
      <c r="D9" s="373"/>
      <c r="E9" s="44">
        <f t="shared" si="0"/>
        <v>0</v>
      </c>
    </row>
    <row r="10" spans="1:5" s="40" customFormat="1" ht="28.5" customHeight="1">
      <c r="A10" s="42">
        <v>7</v>
      </c>
      <c r="B10" s="43" t="s">
        <v>12</v>
      </c>
      <c r="C10" s="42"/>
      <c r="D10" s="373"/>
      <c r="E10" s="44">
        <f t="shared" si="0"/>
        <v>0</v>
      </c>
    </row>
    <row r="11" spans="1:5" s="40" customFormat="1" ht="28.5" customHeight="1">
      <c r="A11" s="42">
        <v>8</v>
      </c>
      <c r="B11" s="43" t="s">
        <v>13</v>
      </c>
      <c r="C11" s="42"/>
      <c r="D11" s="373">
        <v>1</v>
      </c>
      <c r="E11" s="44">
        <f t="shared" si="0"/>
        <v>1</v>
      </c>
    </row>
    <row r="12" spans="1:5" s="40" customFormat="1" ht="28.5" customHeight="1">
      <c r="A12" s="42">
        <v>9</v>
      </c>
      <c r="B12" s="43" t="s">
        <v>14</v>
      </c>
      <c r="C12" s="42"/>
      <c r="D12" s="373"/>
      <c r="E12" s="44">
        <f t="shared" si="0"/>
        <v>0</v>
      </c>
    </row>
    <row r="13" spans="1:5" s="40" customFormat="1" ht="28.5" customHeight="1">
      <c r="A13" s="42">
        <v>10</v>
      </c>
      <c r="B13" s="43" t="s">
        <v>15</v>
      </c>
      <c r="C13" s="42"/>
      <c r="D13" s="373">
        <v>1</v>
      </c>
      <c r="E13" s="44">
        <f t="shared" si="0"/>
        <v>1</v>
      </c>
    </row>
    <row r="14" spans="1:5" s="40" customFormat="1" ht="28.5" customHeight="1">
      <c r="A14" s="42">
        <v>11</v>
      </c>
      <c r="B14" s="43" t="s">
        <v>16</v>
      </c>
      <c r="C14" s="42"/>
      <c r="D14" s="373"/>
      <c r="E14" s="44">
        <f t="shared" si="0"/>
        <v>0</v>
      </c>
    </row>
    <row r="15" spans="1:5" s="40" customFormat="1" ht="28.5" customHeight="1">
      <c r="A15" s="42">
        <v>12</v>
      </c>
      <c r="B15" s="43" t="s">
        <v>17</v>
      </c>
      <c r="C15" s="42"/>
      <c r="D15" s="373"/>
      <c r="E15" s="44">
        <f t="shared" si="0"/>
        <v>0</v>
      </c>
    </row>
    <row r="16" spans="1:5" s="40" customFormat="1" ht="28.5" customHeight="1">
      <c r="A16" s="42">
        <v>13</v>
      </c>
      <c r="B16" s="43" t="s">
        <v>18</v>
      </c>
      <c r="C16" s="42"/>
      <c r="D16" s="373"/>
      <c r="E16" s="44">
        <f t="shared" si="0"/>
        <v>0</v>
      </c>
    </row>
    <row r="17" spans="1:5" s="40" customFormat="1" ht="28.5" customHeight="1">
      <c r="A17" s="45"/>
      <c r="B17" s="45" t="s">
        <v>19</v>
      </c>
      <c r="C17" s="44">
        <v>0</v>
      </c>
      <c r="D17" s="44">
        <f>SUM(D4:D16)</f>
        <v>101</v>
      </c>
      <c r="E17" s="44">
        <f>SUM(E4:E16)</f>
        <v>101</v>
      </c>
    </row>
  </sheetData>
  <sheetProtection/>
  <mergeCells count="2">
    <mergeCell ref="A1:E1"/>
    <mergeCell ref="A3:E3"/>
  </mergeCells>
  <printOptions horizontalCentered="1" verticalCentered="1"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27"/>
  <sheetViews>
    <sheetView view="pageBreakPreview" zoomScaleSheetLayoutView="100" zoomScalePageLayoutView="0" workbookViewId="0" topLeftCell="A28">
      <selection activeCell="A76" sqref="A76"/>
    </sheetView>
  </sheetViews>
  <sheetFormatPr defaultColWidth="9.140625" defaultRowHeight="20.25" customHeight="1"/>
  <cols>
    <col min="1" max="1" width="9.140625" style="11" customWidth="1"/>
    <col min="2" max="2" width="12.28125" style="11" bestFit="1" customWidth="1"/>
    <col min="3" max="3" width="12.28125" style="11" customWidth="1"/>
    <col min="4" max="4" width="20.140625" style="11" customWidth="1"/>
    <col min="5" max="5" width="19.8515625" style="11" bestFit="1" customWidth="1"/>
    <col min="6" max="6" width="21.421875" style="11" customWidth="1"/>
    <col min="7" max="7" width="19.00390625" style="12" hidden="1" customWidth="1"/>
    <col min="8" max="8" width="20.7109375" style="11" customWidth="1"/>
    <col min="9" max="16384" width="9.140625" style="11" customWidth="1"/>
  </cols>
  <sheetData>
    <row r="1" spans="1:7" ht="37.5" customHeight="1">
      <c r="A1" s="7" t="s">
        <v>20</v>
      </c>
      <c r="B1" s="8" t="s">
        <v>21</v>
      </c>
      <c r="C1" s="8" t="s">
        <v>22</v>
      </c>
      <c r="D1" s="7" t="s">
        <v>23</v>
      </c>
      <c r="E1" s="7" t="s">
        <v>24</v>
      </c>
      <c r="F1" s="8" t="s">
        <v>25</v>
      </c>
      <c r="G1" s="9" t="s">
        <v>26</v>
      </c>
    </row>
    <row r="2" spans="1:7" ht="20.25" customHeight="1">
      <c r="A2" s="322">
        <v>1</v>
      </c>
      <c r="B2" s="323" t="s">
        <v>6</v>
      </c>
      <c r="C2" s="324" t="s">
        <v>2</v>
      </c>
      <c r="D2" s="324" t="s">
        <v>27</v>
      </c>
      <c r="E2" s="324" t="s">
        <v>27</v>
      </c>
      <c r="F2" s="323">
        <v>628579</v>
      </c>
      <c r="G2" s="325">
        <v>351.8</v>
      </c>
    </row>
    <row r="3" spans="1:7" ht="20.25" customHeight="1">
      <c r="A3" s="322">
        <v>2</v>
      </c>
      <c r="B3" s="323" t="s">
        <v>6</v>
      </c>
      <c r="C3" s="324" t="s">
        <v>2</v>
      </c>
      <c r="D3" s="324" t="s">
        <v>27</v>
      </c>
      <c r="E3" s="324" t="s">
        <v>28</v>
      </c>
      <c r="F3" s="323">
        <v>628921</v>
      </c>
      <c r="G3" s="325">
        <v>222</v>
      </c>
    </row>
    <row r="4" spans="1:7" ht="20.25" customHeight="1">
      <c r="A4" s="437">
        <v>3</v>
      </c>
      <c r="B4" s="323" t="s">
        <v>6</v>
      </c>
      <c r="C4" s="324" t="s">
        <v>2</v>
      </c>
      <c r="D4" s="324" t="s">
        <v>27</v>
      </c>
      <c r="E4" s="439" t="s">
        <v>29</v>
      </c>
      <c r="F4" s="323">
        <v>628598</v>
      </c>
      <c r="G4" s="325">
        <v>205</v>
      </c>
    </row>
    <row r="5" spans="1:7" ht="20.25" customHeight="1">
      <c r="A5" s="438"/>
      <c r="B5" s="323" t="s">
        <v>6</v>
      </c>
      <c r="C5" s="324" t="s">
        <v>2</v>
      </c>
      <c r="D5" s="324" t="s">
        <v>29</v>
      </c>
      <c r="E5" s="440"/>
      <c r="F5" s="323">
        <v>628598</v>
      </c>
      <c r="G5" s="325">
        <v>707</v>
      </c>
    </row>
    <row r="6" spans="1:7" ht="20.25" customHeight="1">
      <c r="A6" s="322">
        <v>4</v>
      </c>
      <c r="B6" s="323" t="s">
        <v>6</v>
      </c>
      <c r="C6" s="324" t="s">
        <v>2</v>
      </c>
      <c r="D6" s="324" t="s">
        <v>29</v>
      </c>
      <c r="E6" s="324" t="s">
        <v>30</v>
      </c>
      <c r="F6" s="323">
        <v>628621</v>
      </c>
      <c r="G6" s="325">
        <v>627</v>
      </c>
    </row>
    <row r="7" spans="1:7" ht="20.25" customHeight="1">
      <c r="A7" s="322">
        <v>5</v>
      </c>
      <c r="B7" s="323" t="s">
        <v>6</v>
      </c>
      <c r="C7" s="324" t="s">
        <v>2</v>
      </c>
      <c r="D7" s="324" t="s">
        <v>31</v>
      </c>
      <c r="E7" s="324" t="s">
        <v>31</v>
      </c>
      <c r="F7" s="323">
        <v>628648</v>
      </c>
      <c r="G7" s="325">
        <v>298.85</v>
      </c>
    </row>
    <row r="8" spans="1:7" ht="20.25" customHeight="1">
      <c r="A8" s="437">
        <v>6</v>
      </c>
      <c r="B8" s="323" t="s">
        <v>6</v>
      </c>
      <c r="C8" s="324" t="s">
        <v>2</v>
      </c>
      <c r="D8" s="324" t="s">
        <v>31</v>
      </c>
      <c r="E8" s="439" t="s">
        <v>32</v>
      </c>
      <c r="F8" s="323">
        <v>628836</v>
      </c>
      <c r="G8" s="325">
        <v>484.3</v>
      </c>
    </row>
    <row r="9" spans="1:7" ht="20.25" customHeight="1">
      <c r="A9" s="438"/>
      <c r="B9" s="323" t="s">
        <v>6</v>
      </c>
      <c r="C9" s="324" t="s">
        <v>2</v>
      </c>
      <c r="D9" s="324" t="s">
        <v>38</v>
      </c>
      <c r="E9" s="440"/>
      <c r="F9" s="323">
        <v>628836</v>
      </c>
      <c r="G9" s="325">
        <v>55</v>
      </c>
    </row>
    <row r="10" spans="1:7" ht="20.25" customHeight="1">
      <c r="A10" s="322">
        <v>7</v>
      </c>
      <c r="B10" s="323" t="s">
        <v>6</v>
      </c>
      <c r="C10" s="324" t="s">
        <v>2</v>
      </c>
      <c r="D10" s="324" t="s">
        <v>33</v>
      </c>
      <c r="E10" s="324" t="s">
        <v>33</v>
      </c>
      <c r="F10" s="323">
        <v>628649</v>
      </c>
      <c r="G10" s="325">
        <v>262.09</v>
      </c>
    </row>
    <row r="11" spans="1:7" ht="20.25" customHeight="1">
      <c r="A11" s="322">
        <v>8</v>
      </c>
      <c r="B11" s="326" t="s">
        <v>6</v>
      </c>
      <c r="C11" s="324" t="s">
        <v>2</v>
      </c>
      <c r="D11" s="327" t="s">
        <v>34</v>
      </c>
      <c r="E11" s="327" t="s">
        <v>34</v>
      </c>
      <c r="F11" s="326">
        <v>628663</v>
      </c>
      <c r="G11" s="328">
        <v>50.4</v>
      </c>
    </row>
    <row r="12" spans="1:7" ht="20.25" customHeight="1">
      <c r="A12" s="322">
        <v>9</v>
      </c>
      <c r="B12" s="326" t="s">
        <v>6</v>
      </c>
      <c r="C12" s="324" t="s">
        <v>2</v>
      </c>
      <c r="D12" s="327" t="s">
        <v>34</v>
      </c>
      <c r="E12" s="327" t="s">
        <v>35</v>
      </c>
      <c r="F12" s="326">
        <v>629580</v>
      </c>
      <c r="G12" s="328">
        <v>39.7</v>
      </c>
    </row>
    <row r="13" spans="1:7" ht="20.25" customHeight="1">
      <c r="A13" s="322">
        <v>10</v>
      </c>
      <c r="B13" s="326" t="s">
        <v>6</v>
      </c>
      <c r="C13" s="324" t="s">
        <v>2</v>
      </c>
      <c r="D13" s="327" t="s">
        <v>2</v>
      </c>
      <c r="E13" s="327" t="s">
        <v>36</v>
      </c>
      <c r="F13" s="326">
        <v>628717</v>
      </c>
      <c r="G13" s="328">
        <v>29.424</v>
      </c>
    </row>
    <row r="14" spans="1:7" ht="20.25" customHeight="1">
      <c r="A14" s="322">
        <v>11</v>
      </c>
      <c r="B14" s="326" t="s">
        <v>6</v>
      </c>
      <c r="C14" s="324" t="s">
        <v>2</v>
      </c>
      <c r="D14" s="327" t="s">
        <v>2</v>
      </c>
      <c r="E14" s="327" t="s">
        <v>37</v>
      </c>
      <c r="F14" s="326">
        <v>628716</v>
      </c>
      <c r="G14" s="328">
        <v>25.1</v>
      </c>
    </row>
    <row r="15" spans="1:7" ht="20.25" customHeight="1">
      <c r="A15" s="322">
        <v>12</v>
      </c>
      <c r="B15" s="326" t="s">
        <v>6</v>
      </c>
      <c r="C15" s="324" t="s">
        <v>2</v>
      </c>
      <c r="D15" s="327" t="s">
        <v>38</v>
      </c>
      <c r="E15" s="327" t="s">
        <v>38</v>
      </c>
      <c r="F15" s="326">
        <v>628724</v>
      </c>
      <c r="G15" s="328">
        <v>427.7</v>
      </c>
    </row>
    <row r="16" spans="1:7" ht="20.25" customHeight="1">
      <c r="A16" s="322">
        <v>13</v>
      </c>
      <c r="B16" s="326" t="s">
        <v>6</v>
      </c>
      <c r="C16" s="324" t="s">
        <v>2</v>
      </c>
      <c r="D16" s="327" t="s">
        <v>38</v>
      </c>
      <c r="E16" s="327" t="s">
        <v>39</v>
      </c>
      <c r="F16" s="326">
        <v>628901</v>
      </c>
      <c r="G16" s="328">
        <v>217.52</v>
      </c>
    </row>
    <row r="17" spans="1:7" ht="20.25" customHeight="1">
      <c r="A17" s="322">
        <v>14</v>
      </c>
      <c r="B17" s="326" t="s">
        <v>6</v>
      </c>
      <c r="C17" s="324" t="s">
        <v>2</v>
      </c>
      <c r="D17" s="327" t="s">
        <v>38</v>
      </c>
      <c r="E17" s="327" t="s">
        <v>40</v>
      </c>
      <c r="F17" s="326">
        <v>629330</v>
      </c>
      <c r="G17" s="328">
        <v>261</v>
      </c>
    </row>
    <row r="18" spans="1:7" ht="20.25" customHeight="1">
      <c r="A18" s="441">
        <v>15</v>
      </c>
      <c r="B18" s="326" t="s">
        <v>6</v>
      </c>
      <c r="C18" s="324" t="s">
        <v>2</v>
      </c>
      <c r="D18" s="327" t="s">
        <v>38</v>
      </c>
      <c r="E18" s="443" t="s">
        <v>41</v>
      </c>
      <c r="F18" s="326">
        <v>628827</v>
      </c>
      <c r="G18" s="328">
        <v>163</v>
      </c>
    </row>
    <row r="19" spans="1:7" ht="20.25" customHeight="1">
      <c r="A19" s="442"/>
      <c r="B19" s="323" t="s">
        <v>6</v>
      </c>
      <c r="C19" s="324" t="s">
        <v>2</v>
      </c>
      <c r="D19" s="324" t="s">
        <v>56</v>
      </c>
      <c r="E19" s="444"/>
      <c r="F19" s="323">
        <v>628827</v>
      </c>
      <c r="G19" s="325">
        <v>55.485</v>
      </c>
    </row>
    <row r="20" spans="1:7" ht="20.25" customHeight="1">
      <c r="A20" s="322">
        <v>16</v>
      </c>
      <c r="B20" s="323" t="s">
        <v>6</v>
      </c>
      <c r="C20" s="324" t="s">
        <v>2</v>
      </c>
      <c r="D20" s="324" t="s">
        <v>42</v>
      </c>
      <c r="E20" s="324" t="s">
        <v>43</v>
      </c>
      <c r="F20" s="323">
        <v>628859</v>
      </c>
      <c r="G20" s="325">
        <v>21.495</v>
      </c>
    </row>
    <row r="21" spans="1:7" ht="20.25" customHeight="1">
      <c r="A21" s="322">
        <v>17</v>
      </c>
      <c r="B21" s="323" t="s">
        <v>6</v>
      </c>
      <c r="C21" s="324" t="s">
        <v>2</v>
      </c>
      <c r="D21" s="324" t="s">
        <v>42</v>
      </c>
      <c r="E21" s="324" t="s">
        <v>42</v>
      </c>
      <c r="F21" s="323">
        <v>628871</v>
      </c>
      <c r="G21" s="325">
        <v>43.11</v>
      </c>
    </row>
    <row r="22" spans="1:7" ht="20.25" customHeight="1">
      <c r="A22" s="322">
        <v>18</v>
      </c>
      <c r="B22" s="323" t="s">
        <v>6</v>
      </c>
      <c r="C22" s="324" t="s">
        <v>2</v>
      </c>
      <c r="D22" s="324" t="s">
        <v>42</v>
      </c>
      <c r="E22" s="324" t="s">
        <v>44</v>
      </c>
      <c r="F22" s="323">
        <v>629335</v>
      </c>
      <c r="G22" s="323">
        <v>198.19</v>
      </c>
    </row>
    <row r="23" spans="1:7" ht="20.25" customHeight="1">
      <c r="A23" s="322">
        <v>19</v>
      </c>
      <c r="B23" s="323" t="s">
        <v>6</v>
      </c>
      <c r="C23" s="324" t="s">
        <v>2</v>
      </c>
      <c r="D23" s="324" t="s">
        <v>45</v>
      </c>
      <c r="E23" s="324" t="s">
        <v>46</v>
      </c>
      <c r="F23" s="323">
        <v>628603</v>
      </c>
      <c r="G23" s="323">
        <v>223.56</v>
      </c>
    </row>
    <row r="24" spans="1:7" ht="20.25" customHeight="1">
      <c r="A24" s="322">
        <v>20</v>
      </c>
      <c r="B24" s="323" t="s">
        <v>6</v>
      </c>
      <c r="C24" s="324" t="s">
        <v>2</v>
      </c>
      <c r="D24" s="324" t="s">
        <v>45</v>
      </c>
      <c r="E24" s="324" t="s">
        <v>45</v>
      </c>
      <c r="F24" s="323">
        <v>629021</v>
      </c>
      <c r="G24" s="323">
        <v>53.93</v>
      </c>
    </row>
    <row r="25" spans="1:7" ht="20.25" customHeight="1">
      <c r="A25" s="322">
        <v>21</v>
      </c>
      <c r="B25" s="323" t="s">
        <v>6</v>
      </c>
      <c r="C25" s="324" t="s">
        <v>2</v>
      </c>
      <c r="D25" s="324" t="s">
        <v>45</v>
      </c>
      <c r="E25" s="324" t="s">
        <v>47</v>
      </c>
      <c r="F25" s="323">
        <v>629215</v>
      </c>
      <c r="G25" s="325">
        <v>38.9</v>
      </c>
    </row>
    <row r="26" spans="1:7" ht="20.25" customHeight="1">
      <c r="A26" s="322">
        <v>22</v>
      </c>
      <c r="B26" s="323" t="s">
        <v>6</v>
      </c>
      <c r="C26" s="324" t="s">
        <v>2</v>
      </c>
      <c r="D26" s="324" t="s">
        <v>48</v>
      </c>
      <c r="E26" s="324" t="s">
        <v>48</v>
      </c>
      <c r="F26" s="323">
        <v>629068</v>
      </c>
      <c r="G26" s="325">
        <v>416.87</v>
      </c>
    </row>
    <row r="27" spans="1:7" ht="20.25" customHeight="1">
      <c r="A27" s="322">
        <v>23</v>
      </c>
      <c r="B27" s="323" t="s">
        <v>6</v>
      </c>
      <c r="C27" s="324" t="s">
        <v>2</v>
      </c>
      <c r="D27" s="324" t="s">
        <v>48</v>
      </c>
      <c r="E27" s="324" t="s">
        <v>49</v>
      </c>
      <c r="F27" s="323">
        <v>628703</v>
      </c>
      <c r="G27" s="325">
        <v>273.59</v>
      </c>
    </row>
    <row r="28" spans="1:7" ht="20.25" customHeight="1">
      <c r="A28" s="322">
        <v>24</v>
      </c>
      <c r="B28" s="323" t="s">
        <v>6</v>
      </c>
      <c r="C28" s="324" t="s">
        <v>2</v>
      </c>
      <c r="D28" s="324" t="s">
        <v>50</v>
      </c>
      <c r="E28" s="324" t="s">
        <v>50</v>
      </c>
      <c r="F28" s="323">
        <v>629195</v>
      </c>
      <c r="G28" s="325">
        <v>201.83</v>
      </c>
    </row>
    <row r="29" spans="1:7" ht="20.25" customHeight="1">
      <c r="A29" s="322">
        <v>25</v>
      </c>
      <c r="B29" s="323" t="s">
        <v>6</v>
      </c>
      <c r="C29" s="324" t="s">
        <v>2</v>
      </c>
      <c r="D29" s="324" t="s">
        <v>50</v>
      </c>
      <c r="E29" s="324" t="s">
        <v>51</v>
      </c>
      <c r="F29" s="323">
        <v>628801</v>
      </c>
      <c r="G29" s="325">
        <v>192.01</v>
      </c>
    </row>
    <row r="30" spans="1:7" ht="20.25" customHeight="1">
      <c r="A30" s="322">
        <v>26</v>
      </c>
      <c r="B30" s="323" t="s">
        <v>6</v>
      </c>
      <c r="C30" s="324" t="s">
        <v>2</v>
      </c>
      <c r="D30" s="324" t="s">
        <v>50</v>
      </c>
      <c r="E30" s="324" t="s">
        <v>52</v>
      </c>
      <c r="F30" s="323">
        <v>629402</v>
      </c>
      <c r="G30" s="325">
        <v>449.1</v>
      </c>
    </row>
    <row r="31" spans="1:7" ht="20.25" customHeight="1">
      <c r="A31" s="322">
        <v>27</v>
      </c>
      <c r="B31" s="323" t="s">
        <v>6</v>
      </c>
      <c r="C31" s="324" t="s">
        <v>2</v>
      </c>
      <c r="D31" s="324" t="s">
        <v>53</v>
      </c>
      <c r="E31" s="324" t="s">
        <v>53</v>
      </c>
      <c r="F31" s="323">
        <v>629693</v>
      </c>
      <c r="G31" s="325">
        <v>436.55</v>
      </c>
    </row>
    <row r="32" spans="1:7" ht="20.25" customHeight="1">
      <c r="A32" s="322">
        <v>28</v>
      </c>
      <c r="B32" s="323" t="s">
        <v>6</v>
      </c>
      <c r="C32" s="324" t="s">
        <v>2</v>
      </c>
      <c r="D32" s="324" t="s">
        <v>53</v>
      </c>
      <c r="E32" s="324" t="s">
        <v>54</v>
      </c>
      <c r="F32" s="323">
        <v>629667</v>
      </c>
      <c r="G32" s="325">
        <v>116.2</v>
      </c>
    </row>
    <row r="33" spans="1:7" ht="20.25" customHeight="1">
      <c r="A33" s="322">
        <v>29</v>
      </c>
      <c r="B33" s="323" t="s">
        <v>6</v>
      </c>
      <c r="C33" s="324" t="s">
        <v>2</v>
      </c>
      <c r="D33" s="324" t="s">
        <v>53</v>
      </c>
      <c r="E33" s="324" t="s">
        <v>55</v>
      </c>
      <c r="F33" s="323">
        <v>628732</v>
      </c>
      <c r="G33" s="325">
        <v>1767.11</v>
      </c>
    </row>
    <row r="34" spans="1:7" ht="20.25" customHeight="1">
      <c r="A34" s="322">
        <v>30</v>
      </c>
      <c r="B34" s="323" t="s">
        <v>6</v>
      </c>
      <c r="C34" s="324" t="s">
        <v>2</v>
      </c>
      <c r="D34" s="324" t="s">
        <v>56</v>
      </c>
      <c r="E34" s="324" t="s">
        <v>57</v>
      </c>
      <c r="F34" s="323">
        <v>629554</v>
      </c>
      <c r="G34" s="325">
        <v>176.17</v>
      </c>
    </row>
    <row r="35" spans="1:7" ht="20.25" customHeight="1">
      <c r="A35" s="322">
        <v>31</v>
      </c>
      <c r="B35" s="323" t="s">
        <v>6</v>
      </c>
      <c r="C35" s="324" t="s">
        <v>2</v>
      </c>
      <c r="D35" s="324" t="s">
        <v>58</v>
      </c>
      <c r="E35" s="324" t="s">
        <v>58</v>
      </c>
      <c r="F35" s="323">
        <v>629363</v>
      </c>
      <c r="G35" s="325">
        <v>334</v>
      </c>
    </row>
    <row r="36" spans="1:7" ht="20.25" customHeight="1">
      <c r="A36" s="322">
        <v>1</v>
      </c>
      <c r="B36" s="323" t="s">
        <v>13</v>
      </c>
      <c r="C36" s="324" t="s">
        <v>2</v>
      </c>
      <c r="D36" s="324" t="s">
        <v>27</v>
      </c>
      <c r="E36" s="324" t="s">
        <v>28</v>
      </c>
      <c r="F36" s="323">
        <v>628921</v>
      </c>
      <c r="G36" s="329">
        <v>54.1</v>
      </c>
    </row>
    <row r="37" spans="1:7" ht="20.25" customHeight="1">
      <c r="A37" s="322">
        <v>1</v>
      </c>
      <c r="B37" s="323" t="s">
        <v>15</v>
      </c>
      <c r="C37" s="324" t="s">
        <v>2</v>
      </c>
      <c r="D37" s="324" t="s">
        <v>58</v>
      </c>
      <c r="E37" s="324" t="s">
        <v>58</v>
      </c>
      <c r="F37" s="323">
        <v>629363</v>
      </c>
      <c r="G37" s="329">
        <v>157</v>
      </c>
    </row>
    <row r="38" spans="1:7" ht="20.25" customHeight="1">
      <c r="A38" s="322">
        <v>1</v>
      </c>
      <c r="B38" s="323" t="s">
        <v>8</v>
      </c>
      <c r="C38" s="324" t="s">
        <v>2</v>
      </c>
      <c r="D38" s="324" t="s">
        <v>27</v>
      </c>
      <c r="E38" s="324" t="s">
        <v>27</v>
      </c>
      <c r="F38" s="323">
        <v>628579</v>
      </c>
      <c r="G38" s="329">
        <v>55.8</v>
      </c>
    </row>
    <row r="39" spans="1:7" ht="20.25" customHeight="1">
      <c r="A39" s="437">
        <v>2</v>
      </c>
      <c r="B39" s="323" t="s">
        <v>8</v>
      </c>
      <c r="C39" s="324" t="s">
        <v>2</v>
      </c>
      <c r="D39" s="324" t="s">
        <v>27</v>
      </c>
      <c r="E39" s="439" t="s">
        <v>29</v>
      </c>
      <c r="F39" s="323">
        <v>628598</v>
      </c>
      <c r="G39" s="329">
        <v>26</v>
      </c>
    </row>
    <row r="40" spans="1:7" ht="20.25" customHeight="1">
      <c r="A40" s="438"/>
      <c r="B40" s="323" t="s">
        <v>8</v>
      </c>
      <c r="C40" s="324" t="s">
        <v>2</v>
      </c>
      <c r="D40" s="324" t="s">
        <v>29</v>
      </c>
      <c r="E40" s="440"/>
      <c r="F40" s="323">
        <v>628598</v>
      </c>
      <c r="G40" s="329">
        <v>87</v>
      </c>
    </row>
    <row r="41" spans="1:7" ht="20.25" customHeight="1">
      <c r="A41" s="322">
        <v>3</v>
      </c>
      <c r="B41" s="323" t="s">
        <v>8</v>
      </c>
      <c r="C41" s="324" t="s">
        <v>2</v>
      </c>
      <c r="D41" s="324" t="s">
        <v>27</v>
      </c>
      <c r="E41" s="324" t="s">
        <v>28</v>
      </c>
      <c r="F41" s="323">
        <v>628921</v>
      </c>
      <c r="G41" s="329">
        <v>44.9</v>
      </c>
    </row>
    <row r="42" spans="1:7" ht="20.25" customHeight="1">
      <c r="A42" s="322">
        <v>4</v>
      </c>
      <c r="B42" s="323" t="s">
        <v>8</v>
      </c>
      <c r="C42" s="324" t="s">
        <v>2</v>
      </c>
      <c r="D42" s="324" t="s">
        <v>34</v>
      </c>
      <c r="E42" s="324" t="s">
        <v>34</v>
      </c>
      <c r="F42" s="323">
        <v>628663</v>
      </c>
      <c r="G42" s="329">
        <v>12.1</v>
      </c>
    </row>
    <row r="43" spans="1:7" ht="20.25" customHeight="1">
      <c r="A43" s="322">
        <v>5</v>
      </c>
      <c r="B43" s="323" t="s">
        <v>8</v>
      </c>
      <c r="C43" s="324" t="s">
        <v>2</v>
      </c>
      <c r="D43" s="324" t="s">
        <v>34</v>
      </c>
      <c r="E43" s="324" t="s">
        <v>35</v>
      </c>
      <c r="F43" s="323">
        <v>629580</v>
      </c>
      <c r="G43" s="329">
        <v>10.15</v>
      </c>
    </row>
    <row r="44" spans="1:7" ht="20.25" customHeight="1">
      <c r="A44" s="322">
        <v>6</v>
      </c>
      <c r="B44" s="323" t="s">
        <v>8</v>
      </c>
      <c r="C44" s="324" t="s">
        <v>2</v>
      </c>
      <c r="D44" s="324" t="s">
        <v>42</v>
      </c>
      <c r="E44" s="324" t="s">
        <v>43</v>
      </c>
      <c r="F44" s="323">
        <v>628859</v>
      </c>
      <c r="G44" s="329">
        <v>4</v>
      </c>
    </row>
    <row r="45" spans="1:7" ht="20.25" customHeight="1">
      <c r="A45" s="322">
        <v>7</v>
      </c>
      <c r="B45" s="323" t="s">
        <v>8</v>
      </c>
      <c r="C45" s="324" t="s">
        <v>2</v>
      </c>
      <c r="D45" s="324" t="s">
        <v>42</v>
      </c>
      <c r="E45" s="324" t="s">
        <v>42</v>
      </c>
      <c r="F45" s="323">
        <v>628871</v>
      </c>
      <c r="G45" s="329">
        <v>11.31</v>
      </c>
    </row>
    <row r="46" spans="1:7" ht="20.25" customHeight="1">
      <c r="A46" s="322">
        <v>8</v>
      </c>
      <c r="B46" s="323" t="s">
        <v>8</v>
      </c>
      <c r="C46" s="324" t="s">
        <v>2</v>
      </c>
      <c r="D46" s="324" t="s">
        <v>42</v>
      </c>
      <c r="E46" s="324" t="s">
        <v>44</v>
      </c>
      <c r="F46" s="323">
        <v>629335</v>
      </c>
      <c r="G46" s="329">
        <v>0</v>
      </c>
    </row>
    <row r="47" spans="1:7" ht="20.25" customHeight="1">
      <c r="A47" s="322">
        <v>9</v>
      </c>
      <c r="B47" s="323" t="s">
        <v>8</v>
      </c>
      <c r="C47" s="324" t="s">
        <v>2</v>
      </c>
      <c r="D47" s="324" t="s">
        <v>45</v>
      </c>
      <c r="E47" s="324" t="s">
        <v>46</v>
      </c>
      <c r="F47" s="323">
        <v>628603</v>
      </c>
      <c r="G47" s="330">
        <v>17.35</v>
      </c>
    </row>
    <row r="48" spans="1:7" ht="20.25" customHeight="1">
      <c r="A48" s="322">
        <v>10</v>
      </c>
      <c r="B48" s="323" t="s">
        <v>8</v>
      </c>
      <c r="C48" s="324" t="s">
        <v>2</v>
      </c>
      <c r="D48" s="324" t="s">
        <v>45</v>
      </c>
      <c r="E48" s="324" t="s">
        <v>45</v>
      </c>
      <c r="F48" s="323">
        <v>629021</v>
      </c>
      <c r="G48" s="330">
        <v>15.36</v>
      </c>
    </row>
    <row r="49" spans="1:7" ht="20.25" customHeight="1">
      <c r="A49" s="322">
        <v>11</v>
      </c>
      <c r="B49" s="323" t="s">
        <v>8</v>
      </c>
      <c r="C49" s="324" t="s">
        <v>2</v>
      </c>
      <c r="D49" s="324" t="s">
        <v>45</v>
      </c>
      <c r="E49" s="324" t="s">
        <v>47</v>
      </c>
      <c r="F49" s="323">
        <v>629215</v>
      </c>
      <c r="G49" s="330">
        <v>7.4</v>
      </c>
    </row>
    <row r="50" spans="1:7" ht="20.25" customHeight="1">
      <c r="A50" s="322">
        <v>12</v>
      </c>
      <c r="B50" s="323" t="s">
        <v>8</v>
      </c>
      <c r="C50" s="324" t="s">
        <v>2</v>
      </c>
      <c r="D50" s="324" t="s">
        <v>48</v>
      </c>
      <c r="E50" s="324" t="s">
        <v>48</v>
      </c>
      <c r="F50" s="323">
        <v>629068</v>
      </c>
      <c r="G50" s="329">
        <v>75.4</v>
      </c>
    </row>
    <row r="51" spans="1:7" ht="20.25" customHeight="1">
      <c r="A51" s="322">
        <v>13</v>
      </c>
      <c r="B51" s="323" t="s">
        <v>8</v>
      </c>
      <c r="C51" s="324" t="s">
        <v>2</v>
      </c>
      <c r="D51" s="324" t="s">
        <v>48</v>
      </c>
      <c r="E51" s="324" t="s">
        <v>49</v>
      </c>
      <c r="F51" s="323">
        <v>628703</v>
      </c>
      <c r="G51" s="329">
        <v>62.3</v>
      </c>
    </row>
    <row r="52" spans="1:7" ht="20.25" customHeight="1">
      <c r="A52" s="322">
        <v>14</v>
      </c>
      <c r="B52" s="323" t="s">
        <v>8</v>
      </c>
      <c r="C52" s="324" t="s">
        <v>2</v>
      </c>
      <c r="D52" s="324" t="s">
        <v>56</v>
      </c>
      <c r="E52" s="324" t="s">
        <v>57</v>
      </c>
      <c r="F52" s="323">
        <v>629554</v>
      </c>
      <c r="G52" s="325">
        <v>106.4</v>
      </c>
    </row>
    <row r="53" spans="1:7" ht="20.25" customHeight="1">
      <c r="A53" s="322">
        <v>15</v>
      </c>
      <c r="B53" s="323" t="s">
        <v>8</v>
      </c>
      <c r="C53" s="324" t="s">
        <v>2</v>
      </c>
      <c r="D53" s="324" t="s">
        <v>58</v>
      </c>
      <c r="E53" s="324" t="s">
        <v>58</v>
      </c>
      <c r="F53" s="323">
        <v>629363</v>
      </c>
      <c r="G53" s="329">
        <v>63</v>
      </c>
    </row>
    <row r="54" spans="1:7" ht="20.25" customHeight="1">
      <c r="A54" s="322">
        <v>1</v>
      </c>
      <c r="B54" s="323" t="s">
        <v>9</v>
      </c>
      <c r="C54" s="324" t="s">
        <v>2</v>
      </c>
      <c r="D54" s="324" t="s">
        <v>58</v>
      </c>
      <c r="E54" s="324" t="s">
        <v>58</v>
      </c>
      <c r="F54" s="323">
        <v>629363</v>
      </c>
      <c r="G54" s="329">
        <v>524</v>
      </c>
    </row>
    <row r="55" spans="1:7" ht="20.25" customHeight="1">
      <c r="A55" s="322">
        <v>1</v>
      </c>
      <c r="B55" s="323" t="s">
        <v>7</v>
      </c>
      <c r="C55" s="324" t="s">
        <v>2</v>
      </c>
      <c r="D55" s="324" t="s">
        <v>27</v>
      </c>
      <c r="E55" s="324" t="s">
        <v>27</v>
      </c>
      <c r="F55" s="323">
        <v>628579</v>
      </c>
      <c r="G55" s="329">
        <v>190.1</v>
      </c>
    </row>
    <row r="56" spans="1:7" ht="20.25" customHeight="1">
      <c r="A56" s="437">
        <v>2</v>
      </c>
      <c r="B56" s="323" t="s">
        <v>7</v>
      </c>
      <c r="C56" s="324" t="s">
        <v>2</v>
      </c>
      <c r="D56" s="324" t="s">
        <v>27</v>
      </c>
      <c r="E56" s="439" t="s">
        <v>29</v>
      </c>
      <c r="F56" s="323">
        <v>628598</v>
      </c>
      <c r="G56" s="329">
        <v>58</v>
      </c>
    </row>
    <row r="57" spans="1:7" ht="20.25" customHeight="1">
      <c r="A57" s="438"/>
      <c r="B57" s="323" t="s">
        <v>7</v>
      </c>
      <c r="C57" s="324" t="s">
        <v>2</v>
      </c>
      <c r="D57" s="324" t="s">
        <v>29</v>
      </c>
      <c r="E57" s="440"/>
      <c r="F57" s="323">
        <v>628598</v>
      </c>
      <c r="G57" s="329">
        <v>493</v>
      </c>
    </row>
    <row r="58" spans="1:7" ht="20.25" customHeight="1">
      <c r="A58" s="322">
        <v>3</v>
      </c>
      <c r="B58" s="323" t="s">
        <v>7</v>
      </c>
      <c r="C58" s="324" t="s">
        <v>2</v>
      </c>
      <c r="D58" s="324" t="s">
        <v>27</v>
      </c>
      <c r="E58" s="324" t="s">
        <v>28</v>
      </c>
      <c r="F58" s="323">
        <v>628921</v>
      </c>
      <c r="G58" s="329">
        <v>131.3</v>
      </c>
    </row>
    <row r="59" spans="1:7" ht="20.25" customHeight="1">
      <c r="A59" s="322">
        <v>4</v>
      </c>
      <c r="B59" s="323" t="s">
        <v>7</v>
      </c>
      <c r="C59" s="324" t="s">
        <v>2</v>
      </c>
      <c r="D59" s="324" t="s">
        <v>29</v>
      </c>
      <c r="E59" s="324" t="s">
        <v>30</v>
      </c>
      <c r="F59" s="323">
        <v>628621</v>
      </c>
      <c r="G59" s="329">
        <v>221</v>
      </c>
    </row>
    <row r="60" spans="1:7" ht="20.25" customHeight="1">
      <c r="A60" s="322">
        <v>5</v>
      </c>
      <c r="B60" s="323" t="s">
        <v>7</v>
      </c>
      <c r="C60" s="324" t="s">
        <v>2</v>
      </c>
      <c r="D60" s="324" t="s">
        <v>29</v>
      </c>
      <c r="E60" s="324" t="s">
        <v>59</v>
      </c>
      <c r="F60" s="323">
        <v>628658</v>
      </c>
      <c r="G60" s="329">
        <v>595</v>
      </c>
    </row>
    <row r="61" spans="1:7" ht="20.25" customHeight="1">
      <c r="A61" s="322">
        <v>6</v>
      </c>
      <c r="B61" s="323" t="s">
        <v>7</v>
      </c>
      <c r="C61" s="324" t="s">
        <v>2</v>
      </c>
      <c r="D61" s="324" t="s">
        <v>31</v>
      </c>
      <c r="E61" s="324" t="s">
        <v>31</v>
      </c>
      <c r="F61" s="323">
        <v>628648</v>
      </c>
      <c r="G61" s="329">
        <v>275.9</v>
      </c>
    </row>
    <row r="62" spans="1:7" ht="20.25" customHeight="1">
      <c r="A62" s="322">
        <v>7</v>
      </c>
      <c r="B62" s="323" t="s">
        <v>7</v>
      </c>
      <c r="C62" s="324" t="s">
        <v>2</v>
      </c>
      <c r="D62" s="324" t="s">
        <v>31</v>
      </c>
      <c r="E62" s="324" t="s">
        <v>32</v>
      </c>
      <c r="F62" s="323">
        <v>628836</v>
      </c>
      <c r="G62" s="339">
        <v>198</v>
      </c>
    </row>
    <row r="63" spans="1:7" ht="20.25" customHeight="1">
      <c r="A63" s="322">
        <v>8</v>
      </c>
      <c r="B63" s="323" t="s">
        <v>7</v>
      </c>
      <c r="C63" s="324" t="s">
        <v>2</v>
      </c>
      <c r="D63" s="324" t="s">
        <v>34</v>
      </c>
      <c r="E63" s="324" t="s">
        <v>34</v>
      </c>
      <c r="F63" s="323">
        <v>628663</v>
      </c>
      <c r="G63" s="331">
        <v>69.6</v>
      </c>
    </row>
    <row r="64" spans="1:7" ht="20.25" customHeight="1">
      <c r="A64" s="322">
        <v>9</v>
      </c>
      <c r="B64" s="323" t="s">
        <v>7</v>
      </c>
      <c r="C64" s="324" t="s">
        <v>2</v>
      </c>
      <c r="D64" s="324" t="s">
        <v>34</v>
      </c>
      <c r="E64" s="324" t="s">
        <v>35</v>
      </c>
      <c r="F64" s="323">
        <v>629580</v>
      </c>
      <c r="G64" s="329">
        <v>76.6</v>
      </c>
    </row>
    <row r="65" spans="1:7" ht="20.25" customHeight="1">
      <c r="A65" s="322">
        <v>10</v>
      </c>
      <c r="B65" s="326" t="s">
        <v>7</v>
      </c>
      <c r="C65" s="324" t="s">
        <v>2</v>
      </c>
      <c r="D65" s="327" t="s">
        <v>2</v>
      </c>
      <c r="E65" s="327" t="s">
        <v>36</v>
      </c>
      <c r="F65" s="326">
        <v>628717</v>
      </c>
      <c r="G65" s="329">
        <v>56.8</v>
      </c>
    </row>
    <row r="66" spans="1:7" ht="20.25" customHeight="1">
      <c r="A66" s="322">
        <v>11</v>
      </c>
      <c r="B66" s="323" t="s">
        <v>7</v>
      </c>
      <c r="C66" s="324" t="s">
        <v>2</v>
      </c>
      <c r="D66" s="324" t="s">
        <v>45</v>
      </c>
      <c r="E66" s="324" t="s">
        <v>46</v>
      </c>
      <c r="F66" s="323">
        <v>628603</v>
      </c>
      <c r="G66" s="330">
        <v>381.73</v>
      </c>
    </row>
    <row r="67" spans="1:7" ht="20.25" customHeight="1">
      <c r="A67" s="322">
        <v>12</v>
      </c>
      <c r="B67" s="323" t="s">
        <v>7</v>
      </c>
      <c r="C67" s="324" t="s">
        <v>2</v>
      </c>
      <c r="D67" s="324" t="s">
        <v>45</v>
      </c>
      <c r="E67" s="324" t="s">
        <v>45</v>
      </c>
      <c r="F67" s="323">
        <v>629021</v>
      </c>
      <c r="G67" s="330">
        <v>567.6</v>
      </c>
    </row>
    <row r="68" spans="1:7" ht="20.25" customHeight="1">
      <c r="A68" s="322">
        <v>13</v>
      </c>
      <c r="B68" s="323" t="s">
        <v>7</v>
      </c>
      <c r="C68" s="324" t="s">
        <v>2</v>
      </c>
      <c r="D68" s="324" t="s">
        <v>45</v>
      </c>
      <c r="E68" s="324" t="s">
        <v>47</v>
      </c>
      <c r="F68" s="323">
        <v>629215</v>
      </c>
      <c r="G68" s="330">
        <v>253.17</v>
      </c>
    </row>
    <row r="69" spans="1:7" ht="20.25" customHeight="1">
      <c r="A69" s="322">
        <v>14</v>
      </c>
      <c r="B69" s="323" t="s">
        <v>7</v>
      </c>
      <c r="C69" s="324" t="s">
        <v>2</v>
      </c>
      <c r="D69" s="324" t="s">
        <v>48</v>
      </c>
      <c r="E69" s="324" t="s">
        <v>48</v>
      </c>
      <c r="F69" s="323">
        <v>629068</v>
      </c>
      <c r="G69" s="329">
        <v>59.6</v>
      </c>
    </row>
    <row r="70" spans="1:7" ht="20.25" customHeight="1">
      <c r="A70" s="322">
        <v>15</v>
      </c>
      <c r="B70" s="323" t="s">
        <v>7</v>
      </c>
      <c r="C70" s="324" t="s">
        <v>2</v>
      </c>
      <c r="D70" s="324" t="s">
        <v>48</v>
      </c>
      <c r="E70" s="324" t="s">
        <v>49</v>
      </c>
      <c r="F70" s="323">
        <v>628703</v>
      </c>
      <c r="G70" s="329">
        <v>231.45</v>
      </c>
    </row>
    <row r="71" spans="1:7" ht="20.25" customHeight="1">
      <c r="A71" s="322">
        <v>16</v>
      </c>
      <c r="B71" s="323" t="s">
        <v>7</v>
      </c>
      <c r="C71" s="324" t="s">
        <v>2</v>
      </c>
      <c r="D71" s="324" t="s">
        <v>48</v>
      </c>
      <c r="E71" s="324" t="s">
        <v>60</v>
      </c>
      <c r="F71" s="323"/>
      <c r="G71" s="329">
        <v>6.5</v>
      </c>
    </row>
    <row r="72" spans="1:7" ht="20.25" customHeight="1">
      <c r="A72" s="322">
        <v>17</v>
      </c>
      <c r="B72" s="323" t="s">
        <v>7</v>
      </c>
      <c r="C72" s="324" t="s">
        <v>2</v>
      </c>
      <c r="D72" s="324" t="s">
        <v>50</v>
      </c>
      <c r="E72" s="324" t="s">
        <v>51</v>
      </c>
      <c r="F72" s="323">
        <v>628801</v>
      </c>
      <c r="G72" s="329">
        <v>285.7</v>
      </c>
    </row>
    <row r="73" spans="1:7" ht="20.25" customHeight="1">
      <c r="A73" s="322">
        <v>18</v>
      </c>
      <c r="B73" s="323" t="s">
        <v>7</v>
      </c>
      <c r="C73" s="324" t="s">
        <v>2</v>
      </c>
      <c r="D73" s="324" t="s">
        <v>50</v>
      </c>
      <c r="E73" s="324" t="s">
        <v>52</v>
      </c>
      <c r="F73" s="323">
        <v>629402</v>
      </c>
      <c r="G73" s="329">
        <v>268.59</v>
      </c>
    </row>
    <row r="74" spans="1:7" ht="20.25" customHeight="1">
      <c r="A74" s="322">
        <v>19</v>
      </c>
      <c r="B74" s="323" t="s">
        <v>7</v>
      </c>
      <c r="C74" s="324" t="s">
        <v>2</v>
      </c>
      <c r="D74" s="324" t="s">
        <v>53</v>
      </c>
      <c r="E74" s="324" t="s">
        <v>55</v>
      </c>
      <c r="F74" s="323">
        <v>628732</v>
      </c>
      <c r="G74" s="329" t="s">
        <v>61</v>
      </c>
    </row>
    <row r="75" spans="1:7" ht="20.25" customHeight="1">
      <c r="A75" s="322">
        <v>20</v>
      </c>
      <c r="B75" s="323" t="s">
        <v>7</v>
      </c>
      <c r="C75" s="324" t="s">
        <v>2</v>
      </c>
      <c r="D75" s="324" t="s">
        <v>53</v>
      </c>
      <c r="E75" s="324" t="s">
        <v>54</v>
      </c>
      <c r="F75" s="323">
        <v>629667</v>
      </c>
      <c r="G75" s="329">
        <v>135.74</v>
      </c>
    </row>
    <row r="76" spans="1:7" ht="20.25" customHeight="1">
      <c r="A76" s="322">
        <v>21</v>
      </c>
      <c r="B76" s="323" t="s">
        <v>7</v>
      </c>
      <c r="C76" s="324" t="s">
        <v>2</v>
      </c>
      <c r="D76" s="324" t="s">
        <v>56</v>
      </c>
      <c r="E76" s="324" t="s">
        <v>57</v>
      </c>
      <c r="F76" s="323">
        <v>629554</v>
      </c>
      <c r="G76" s="329">
        <v>177.5</v>
      </c>
    </row>
    <row r="77" spans="1:7" ht="20.25" customHeight="1">
      <c r="A77" s="322">
        <v>1</v>
      </c>
      <c r="B77" s="323" t="s">
        <v>10</v>
      </c>
      <c r="C77" s="324" t="s">
        <v>2</v>
      </c>
      <c r="D77" s="324" t="s">
        <v>27</v>
      </c>
      <c r="E77" s="324" t="s">
        <v>27</v>
      </c>
      <c r="F77" s="323">
        <v>628579</v>
      </c>
      <c r="G77" s="325">
        <v>29.4</v>
      </c>
    </row>
    <row r="78" spans="1:7" ht="20.25" customHeight="1">
      <c r="A78" s="437">
        <v>2</v>
      </c>
      <c r="B78" s="323" t="s">
        <v>10</v>
      </c>
      <c r="C78" s="324" t="s">
        <v>2</v>
      </c>
      <c r="D78" s="324" t="s">
        <v>27</v>
      </c>
      <c r="E78" s="439" t="s">
        <v>29</v>
      </c>
      <c r="F78" s="323">
        <v>628598</v>
      </c>
      <c r="G78" s="325">
        <v>2.9</v>
      </c>
    </row>
    <row r="79" spans="1:7" ht="20.25" customHeight="1">
      <c r="A79" s="438"/>
      <c r="B79" s="323" t="s">
        <v>10</v>
      </c>
      <c r="C79" s="324" t="s">
        <v>2</v>
      </c>
      <c r="D79" s="324" t="s">
        <v>29</v>
      </c>
      <c r="E79" s="440"/>
      <c r="F79" s="323">
        <v>628598</v>
      </c>
      <c r="G79" s="325">
        <v>44</v>
      </c>
    </row>
    <row r="80" spans="1:7" ht="20.25" customHeight="1">
      <c r="A80" s="322">
        <v>3</v>
      </c>
      <c r="B80" s="323" t="s">
        <v>10</v>
      </c>
      <c r="C80" s="324" t="s">
        <v>2</v>
      </c>
      <c r="D80" s="324" t="s">
        <v>27</v>
      </c>
      <c r="E80" s="324" t="s">
        <v>28</v>
      </c>
      <c r="F80" s="323">
        <v>628921</v>
      </c>
      <c r="G80" s="325">
        <v>16.2</v>
      </c>
    </row>
    <row r="81" spans="1:7" ht="20.25" customHeight="1">
      <c r="A81" s="322">
        <v>4</v>
      </c>
      <c r="B81" s="323" t="s">
        <v>10</v>
      </c>
      <c r="C81" s="324" t="s">
        <v>2</v>
      </c>
      <c r="D81" s="324" t="s">
        <v>29</v>
      </c>
      <c r="E81" s="324" t="s">
        <v>30</v>
      </c>
      <c r="F81" s="323">
        <v>628621</v>
      </c>
      <c r="G81" s="325">
        <v>74</v>
      </c>
    </row>
    <row r="82" spans="1:7" ht="20.25" customHeight="1">
      <c r="A82" s="322">
        <v>5</v>
      </c>
      <c r="B82" s="323" t="s">
        <v>10</v>
      </c>
      <c r="C82" s="324" t="s">
        <v>2</v>
      </c>
      <c r="D82" s="324" t="s">
        <v>31</v>
      </c>
      <c r="E82" s="324" t="s">
        <v>31</v>
      </c>
      <c r="F82" s="323">
        <v>628648</v>
      </c>
      <c r="G82" s="325">
        <v>87</v>
      </c>
    </row>
    <row r="83" spans="1:7" ht="20.25" customHeight="1">
      <c r="A83" s="437">
        <v>6</v>
      </c>
      <c r="B83" s="323" t="s">
        <v>10</v>
      </c>
      <c r="C83" s="324" t="s">
        <v>2</v>
      </c>
      <c r="D83" s="324" t="s">
        <v>31</v>
      </c>
      <c r="E83" s="439" t="s">
        <v>32</v>
      </c>
      <c r="F83" s="445">
        <v>628836</v>
      </c>
      <c r="G83" s="325">
        <v>53</v>
      </c>
    </row>
    <row r="84" spans="1:7" ht="20.25" customHeight="1">
      <c r="A84" s="438"/>
      <c r="B84" s="326" t="s">
        <v>10</v>
      </c>
      <c r="C84" s="324" t="s">
        <v>2</v>
      </c>
      <c r="D84" s="327" t="s">
        <v>38</v>
      </c>
      <c r="E84" s="440"/>
      <c r="F84" s="446"/>
      <c r="G84" s="329">
        <v>70.82</v>
      </c>
    </row>
    <row r="85" spans="1:7" ht="20.25" customHeight="1">
      <c r="A85" s="322">
        <v>7</v>
      </c>
      <c r="B85" s="323" t="s">
        <v>10</v>
      </c>
      <c r="C85" s="324" t="s">
        <v>2</v>
      </c>
      <c r="D85" s="324" t="s">
        <v>33</v>
      </c>
      <c r="E85" s="324" t="s">
        <v>33</v>
      </c>
      <c r="F85" s="323">
        <v>628649</v>
      </c>
      <c r="G85" s="329">
        <v>14.6</v>
      </c>
    </row>
    <row r="86" spans="1:7" ht="20.25" customHeight="1">
      <c r="A86" s="322">
        <v>8</v>
      </c>
      <c r="B86" s="323" t="s">
        <v>10</v>
      </c>
      <c r="C86" s="324" t="s">
        <v>2</v>
      </c>
      <c r="D86" s="324" t="s">
        <v>33</v>
      </c>
      <c r="E86" s="324" t="s">
        <v>62</v>
      </c>
      <c r="F86" s="323">
        <v>629236</v>
      </c>
      <c r="G86" s="329">
        <v>29</v>
      </c>
    </row>
    <row r="87" spans="1:7" ht="20.25" customHeight="1">
      <c r="A87" s="322">
        <v>9</v>
      </c>
      <c r="B87" s="323" t="s">
        <v>10</v>
      </c>
      <c r="C87" s="324" t="s">
        <v>2</v>
      </c>
      <c r="D87" s="324" t="s">
        <v>34</v>
      </c>
      <c r="E87" s="324" t="s">
        <v>34</v>
      </c>
      <c r="F87" s="323">
        <v>628663</v>
      </c>
      <c r="G87" s="329">
        <v>33.2</v>
      </c>
    </row>
    <row r="88" spans="1:7" ht="20.25" customHeight="1">
      <c r="A88" s="322">
        <v>10</v>
      </c>
      <c r="B88" s="323" t="s">
        <v>10</v>
      </c>
      <c r="C88" s="324" t="s">
        <v>2</v>
      </c>
      <c r="D88" s="324" t="s">
        <v>34</v>
      </c>
      <c r="E88" s="324" t="s">
        <v>35</v>
      </c>
      <c r="F88" s="323">
        <v>629580</v>
      </c>
      <c r="G88" s="328">
        <v>30.45</v>
      </c>
    </row>
    <row r="89" spans="1:7" ht="20.25" customHeight="1">
      <c r="A89" s="322">
        <v>11</v>
      </c>
      <c r="B89" s="326" t="s">
        <v>10</v>
      </c>
      <c r="C89" s="324" t="s">
        <v>2</v>
      </c>
      <c r="D89" s="327" t="s">
        <v>2</v>
      </c>
      <c r="E89" s="327" t="s">
        <v>36</v>
      </c>
      <c r="F89" s="326">
        <v>628717</v>
      </c>
      <c r="G89" s="328">
        <v>4.98</v>
      </c>
    </row>
    <row r="90" spans="1:7" ht="20.25" customHeight="1">
      <c r="A90" s="322">
        <v>12</v>
      </c>
      <c r="B90" s="326" t="s">
        <v>10</v>
      </c>
      <c r="C90" s="324" t="s">
        <v>2</v>
      </c>
      <c r="D90" s="327" t="s">
        <v>2</v>
      </c>
      <c r="E90" s="327" t="s">
        <v>63</v>
      </c>
      <c r="F90" s="326">
        <v>628716</v>
      </c>
      <c r="G90" s="328">
        <v>5.22</v>
      </c>
    </row>
    <row r="91" spans="1:7" ht="20.25" customHeight="1">
      <c r="A91" s="322">
        <v>13</v>
      </c>
      <c r="B91" s="326" t="s">
        <v>10</v>
      </c>
      <c r="C91" s="324" t="s">
        <v>2</v>
      </c>
      <c r="D91" s="327" t="s">
        <v>38</v>
      </c>
      <c r="E91" s="327" t="s">
        <v>38</v>
      </c>
      <c r="F91" s="326">
        <v>628724</v>
      </c>
      <c r="G91" s="329">
        <v>50.27</v>
      </c>
    </row>
    <row r="92" spans="1:7" ht="20.25" customHeight="1">
      <c r="A92" s="322">
        <v>14</v>
      </c>
      <c r="B92" s="326" t="s">
        <v>10</v>
      </c>
      <c r="C92" s="324" t="s">
        <v>2</v>
      </c>
      <c r="D92" s="327" t="s">
        <v>38</v>
      </c>
      <c r="E92" s="327" t="s">
        <v>39</v>
      </c>
      <c r="F92" s="326">
        <v>628901</v>
      </c>
      <c r="G92" s="329">
        <v>47.2</v>
      </c>
    </row>
    <row r="93" spans="1:7" ht="20.25" customHeight="1">
      <c r="A93" s="322">
        <v>15</v>
      </c>
      <c r="B93" s="326" t="s">
        <v>10</v>
      </c>
      <c r="C93" s="324" t="s">
        <v>2</v>
      </c>
      <c r="D93" s="327" t="s">
        <v>38</v>
      </c>
      <c r="E93" s="327" t="s">
        <v>40</v>
      </c>
      <c r="F93" s="326">
        <v>629330</v>
      </c>
      <c r="G93" s="329">
        <v>119.75</v>
      </c>
    </row>
    <row r="94" spans="1:7" ht="20.25" customHeight="1">
      <c r="A94" s="437">
        <v>16</v>
      </c>
      <c r="B94" s="326" t="s">
        <v>10</v>
      </c>
      <c r="C94" s="324" t="s">
        <v>2</v>
      </c>
      <c r="D94" s="327" t="s">
        <v>38</v>
      </c>
      <c r="E94" s="443" t="s">
        <v>41</v>
      </c>
      <c r="F94" s="447">
        <v>628827</v>
      </c>
      <c r="G94" s="329">
        <v>5.8</v>
      </c>
    </row>
    <row r="95" spans="1:7" ht="20.25" customHeight="1">
      <c r="A95" s="438"/>
      <c r="B95" s="323" t="s">
        <v>10</v>
      </c>
      <c r="C95" s="324" t="s">
        <v>2</v>
      </c>
      <c r="D95" s="324" t="s">
        <v>56</v>
      </c>
      <c r="E95" s="444"/>
      <c r="F95" s="448"/>
      <c r="G95" s="329">
        <v>9</v>
      </c>
    </row>
    <row r="96" spans="1:7" ht="20.25" customHeight="1">
      <c r="A96" s="322">
        <v>17</v>
      </c>
      <c r="B96" s="323" t="s">
        <v>10</v>
      </c>
      <c r="C96" s="324" t="s">
        <v>2</v>
      </c>
      <c r="D96" s="324" t="s">
        <v>42</v>
      </c>
      <c r="E96" s="324" t="s">
        <v>43</v>
      </c>
      <c r="F96" s="323">
        <v>628859</v>
      </c>
      <c r="G96" s="325">
        <v>184.29</v>
      </c>
    </row>
    <row r="97" spans="1:7" ht="20.25" customHeight="1">
      <c r="A97" s="322">
        <v>18</v>
      </c>
      <c r="B97" s="323" t="s">
        <v>10</v>
      </c>
      <c r="C97" s="324" t="s">
        <v>2</v>
      </c>
      <c r="D97" s="324" t="s">
        <v>42</v>
      </c>
      <c r="E97" s="324" t="s">
        <v>42</v>
      </c>
      <c r="F97" s="323">
        <v>628871</v>
      </c>
      <c r="G97" s="325">
        <v>142.95</v>
      </c>
    </row>
    <row r="98" spans="1:7" ht="20.25" customHeight="1">
      <c r="A98" s="322">
        <v>19</v>
      </c>
      <c r="B98" s="323" t="s">
        <v>10</v>
      </c>
      <c r="C98" s="324" t="s">
        <v>2</v>
      </c>
      <c r="D98" s="324" t="s">
        <v>42</v>
      </c>
      <c r="E98" s="324" t="s">
        <v>44</v>
      </c>
      <c r="F98" s="323">
        <v>629335</v>
      </c>
      <c r="G98" s="325">
        <v>34.625</v>
      </c>
    </row>
    <row r="99" spans="1:7" ht="20.25" customHeight="1">
      <c r="A99" s="322">
        <v>20</v>
      </c>
      <c r="B99" s="323" t="s">
        <v>10</v>
      </c>
      <c r="C99" s="324" t="s">
        <v>2</v>
      </c>
      <c r="D99" s="324" t="s">
        <v>45</v>
      </c>
      <c r="E99" s="324" t="s">
        <v>46</v>
      </c>
      <c r="F99" s="323">
        <v>628603</v>
      </c>
      <c r="G99" s="323">
        <v>251.45</v>
      </c>
    </row>
    <row r="100" spans="1:7" ht="20.25" customHeight="1">
      <c r="A100" s="322">
        <v>21</v>
      </c>
      <c r="B100" s="323" t="s">
        <v>10</v>
      </c>
      <c r="C100" s="324" t="s">
        <v>2</v>
      </c>
      <c r="D100" s="324" t="s">
        <v>45</v>
      </c>
      <c r="E100" s="324" t="s">
        <v>45</v>
      </c>
      <c r="F100" s="323">
        <v>629021</v>
      </c>
      <c r="G100" s="323">
        <v>220.65</v>
      </c>
    </row>
    <row r="101" spans="1:7" ht="20.25" customHeight="1">
      <c r="A101" s="322">
        <v>22</v>
      </c>
      <c r="B101" s="323" t="s">
        <v>10</v>
      </c>
      <c r="C101" s="324" t="s">
        <v>2</v>
      </c>
      <c r="D101" s="324" t="s">
        <v>45</v>
      </c>
      <c r="E101" s="324" t="s">
        <v>47</v>
      </c>
      <c r="F101" s="323">
        <v>629215</v>
      </c>
      <c r="G101" s="323">
        <v>106.03</v>
      </c>
    </row>
    <row r="102" spans="1:7" ht="20.25" customHeight="1">
      <c r="A102" s="322">
        <v>23</v>
      </c>
      <c r="B102" s="323" t="s">
        <v>10</v>
      </c>
      <c r="C102" s="324" t="s">
        <v>2</v>
      </c>
      <c r="D102" s="324" t="s">
        <v>48</v>
      </c>
      <c r="E102" s="324" t="s">
        <v>48</v>
      </c>
      <c r="F102" s="323">
        <v>629068</v>
      </c>
      <c r="G102" s="329">
        <v>53.42</v>
      </c>
    </row>
    <row r="103" spans="1:7" ht="20.25" customHeight="1">
      <c r="A103" s="322">
        <v>24</v>
      </c>
      <c r="B103" s="323" t="s">
        <v>10</v>
      </c>
      <c r="C103" s="324" t="s">
        <v>2</v>
      </c>
      <c r="D103" s="324" t="s">
        <v>48</v>
      </c>
      <c r="E103" s="324" t="s">
        <v>49</v>
      </c>
      <c r="F103" s="323">
        <v>628703</v>
      </c>
      <c r="G103" s="329">
        <v>85</v>
      </c>
    </row>
    <row r="104" spans="1:7" ht="20.25" customHeight="1">
      <c r="A104" s="322">
        <v>25</v>
      </c>
      <c r="B104" s="323" t="s">
        <v>10</v>
      </c>
      <c r="C104" s="324" t="s">
        <v>2</v>
      </c>
      <c r="D104" s="324" t="s">
        <v>50</v>
      </c>
      <c r="E104" s="324" t="s">
        <v>51</v>
      </c>
      <c r="F104" s="323">
        <v>628801</v>
      </c>
      <c r="G104" s="329">
        <v>41.2</v>
      </c>
    </row>
    <row r="105" spans="1:7" ht="20.25" customHeight="1">
      <c r="A105" s="322">
        <v>26</v>
      </c>
      <c r="B105" s="323" t="s">
        <v>10</v>
      </c>
      <c r="C105" s="324" t="s">
        <v>2</v>
      </c>
      <c r="D105" s="324" t="s">
        <v>50</v>
      </c>
      <c r="E105" s="324" t="s">
        <v>52</v>
      </c>
      <c r="F105" s="323">
        <v>629402</v>
      </c>
      <c r="G105" s="329">
        <v>118.68</v>
      </c>
    </row>
    <row r="106" spans="1:7" ht="20.25" customHeight="1">
      <c r="A106" s="322">
        <v>27</v>
      </c>
      <c r="B106" s="323" t="s">
        <v>10</v>
      </c>
      <c r="C106" s="324" t="s">
        <v>2</v>
      </c>
      <c r="D106" s="324" t="s">
        <v>64</v>
      </c>
      <c r="E106" s="324" t="s">
        <v>55</v>
      </c>
      <c r="F106" s="323">
        <v>628732</v>
      </c>
      <c r="G106" s="325">
        <v>54.2</v>
      </c>
    </row>
    <row r="107" spans="1:7" ht="20.25" customHeight="1">
      <c r="A107" s="322">
        <v>28</v>
      </c>
      <c r="B107" s="323" t="s">
        <v>10</v>
      </c>
      <c r="C107" s="324" t="s">
        <v>2</v>
      </c>
      <c r="D107" s="324" t="s">
        <v>53</v>
      </c>
      <c r="E107" s="324" t="s">
        <v>53</v>
      </c>
      <c r="F107" s="323">
        <v>629693</v>
      </c>
      <c r="G107" s="325">
        <v>108.85</v>
      </c>
    </row>
    <row r="108" spans="1:7" ht="20.25" customHeight="1">
      <c r="A108" s="322">
        <v>29</v>
      </c>
      <c r="B108" s="323" t="s">
        <v>10</v>
      </c>
      <c r="C108" s="324" t="s">
        <v>2</v>
      </c>
      <c r="D108" s="324" t="s">
        <v>53</v>
      </c>
      <c r="E108" s="324" t="s">
        <v>54</v>
      </c>
      <c r="F108" s="323">
        <v>629667</v>
      </c>
      <c r="G108" s="325">
        <v>52.47</v>
      </c>
    </row>
    <row r="109" spans="1:7" ht="20.25" customHeight="1">
      <c r="A109" s="322">
        <v>30</v>
      </c>
      <c r="B109" s="323" t="s">
        <v>10</v>
      </c>
      <c r="C109" s="324" t="s">
        <v>2</v>
      </c>
      <c r="D109" s="324" t="s">
        <v>56</v>
      </c>
      <c r="E109" s="324" t="s">
        <v>57</v>
      </c>
      <c r="F109" s="323">
        <v>629554</v>
      </c>
      <c r="G109" s="325">
        <v>135.01</v>
      </c>
    </row>
    <row r="110" spans="1:7" ht="20.25" customHeight="1">
      <c r="A110" s="322">
        <v>31</v>
      </c>
      <c r="B110" s="323" t="s">
        <v>10</v>
      </c>
      <c r="C110" s="324" t="s">
        <v>2</v>
      </c>
      <c r="D110" s="324" t="s">
        <v>58</v>
      </c>
      <c r="E110" s="324" t="s">
        <v>58</v>
      </c>
      <c r="F110" s="323">
        <v>629363</v>
      </c>
      <c r="G110" s="325">
        <v>12.13</v>
      </c>
    </row>
    <row r="111" ht="20.25" customHeight="1">
      <c r="G111" s="10"/>
    </row>
    <row r="112" ht="20.25" customHeight="1">
      <c r="G112" s="10"/>
    </row>
    <row r="113" ht="20.25" customHeight="1">
      <c r="G113" s="10"/>
    </row>
    <row r="114" ht="20.25" customHeight="1">
      <c r="G114" s="10"/>
    </row>
    <row r="115" ht="20.25" customHeight="1">
      <c r="G115" s="10"/>
    </row>
    <row r="116" ht="20.25" customHeight="1">
      <c r="G116" s="10"/>
    </row>
    <row r="117" ht="20.25" customHeight="1">
      <c r="G117" s="10"/>
    </row>
    <row r="118" ht="20.25" customHeight="1">
      <c r="G118" s="10"/>
    </row>
    <row r="119" ht="20.25" customHeight="1">
      <c r="G119" s="10"/>
    </row>
    <row r="120" ht="20.25" customHeight="1">
      <c r="G120" s="10"/>
    </row>
    <row r="121" ht="20.25" customHeight="1">
      <c r="G121" s="10"/>
    </row>
    <row r="122" ht="20.25" customHeight="1">
      <c r="G122" s="10"/>
    </row>
    <row r="123" ht="20.25" customHeight="1">
      <c r="G123" s="10"/>
    </row>
    <row r="124" ht="20.25" customHeight="1">
      <c r="G124" s="10"/>
    </row>
    <row r="125" ht="20.25" customHeight="1">
      <c r="G125" s="10"/>
    </row>
    <row r="126" ht="20.25" customHeight="1">
      <c r="G126" s="10"/>
    </row>
    <row r="127" ht="20.25" customHeight="1">
      <c r="G127" s="10"/>
    </row>
  </sheetData>
  <sheetProtection/>
  <mergeCells count="18">
    <mergeCell ref="A83:A84"/>
    <mergeCell ref="E83:E84"/>
    <mergeCell ref="F83:F84"/>
    <mergeCell ref="A94:A95"/>
    <mergeCell ref="E94:E95"/>
    <mergeCell ref="F94:F95"/>
    <mergeCell ref="A56:A57"/>
    <mergeCell ref="E56:E57"/>
    <mergeCell ref="A78:A79"/>
    <mergeCell ref="E78:E79"/>
    <mergeCell ref="E4:E5"/>
    <mergeCell ref="A4:A5"/>
    <mergeCell ref="A8:A9"/>
    <mergeCell ref="E8:E9"/>
    <mergeCell ref="A39:A40"/>
    <mergeCell ref="E39:E40"/>
    <mergeCell ref="A18:A19"/>
    <mergeCell ref="E18:E19"/>
  </mergeCells>
  <printOptions horizontalCentered="1" verticalCentered="1"/>
  <pageMargins left="0.708661417322835" right="0.708661417322835" top="0.748031496062992" bottom="0.748031496062992" header="0.31496062992126" footer="0.31496062992126"/>
  <pageSetup horizontalDpi="600" verticalDpi="600" orientation="landscape" paperSize="9" scale="60" r:id="rId1"/>
  <rowBreaks count="2" manualBreakCount="2">
    <brk id="31" max="6" man="1"/>
    <brk id="69" max="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110" zoomScaleSheetLayoutView="110" zoomScalePageLayoutView="0" workbookViewId="0" topLeftCell="A1">
      <selection activeCell="A1" sqref="A1:G1"/>
    </sheetView>
  </sheetViews>
  <sheetFormatPr defaultColWidth="9.140625" defaultRowHeight="18" customHeight="1"/>
  <cols>
    <col min="1" max="1" width="5.7109375" style="46" customWidth="1"/>
    <col min="2" max="2" width="12.140625" style="46" bestFit="1" customWidth="1"/>
    <col min="3" max="3" width="17.8515625" style="46" customWidth="1"/>
    <col min="4" max="5" width="16.00390625" style="46" customWidth="1"/>
    <col min="6" max="7" width="17.140625" style="46" customWidth="1"/>
    <col min="8" max="16384" width="9.140625" style="46" customWidth="1"/>
  </cols>
  <sheetData>
    <row r="1" spans="1:7" s="40" customFormat="1" ht="18" customHeight="1">
      <c r="A1" s="382" t="s">
        <v>945</v>
      </c>
      <c r="B1" s="382"/>
      <c r="C1" s="382"/>
      <c r="D1" s="382"/>
      <c r="E1" s="382"/>
      <c r="F1" s="382"/>
      <c r="G1" s="382"/>
    </row>
    <row r="2" spans="1:7" s="40" customFormat="1" ht="29.25" customHeight="1">
      <c r="A2" s="41" t="s">
        <v>0</v>
      </c>
      <c r="B2" s="41" t="s">
        <v>1</v>
      </c>
      <c r="C2" s="41" t="s">
        <v>607</v>
      </c>
      <c r="D2" s="41" t="s">
        <v>608</v>
      </c>
      <c r="E2" s="41" t="s">
        <v>448</v>
      </c>
      <c r="F2" s="41" t="s">
        <v>918</v>
      </c>
      <c r="G2" s="41" t="s">
        <v>4</v>
      </c>
    </row>
    <row r="3" spans="1:7" s="40" customFormat="1" ht="18" customHeight="1">
      <c r="A3" s="383" t="s">
        <v>5</v>
      </c>
      <c r="B3" s="384"/>
      <c r="C3" s="384"/>
      <c r="D3" s="384"/>
      <c r="E3" s="384"/>
      <c r="F3" s="384"/>
      <c r="G3" s="385"/>
    </row>
    <row r="4" spans="1:7" s="40" customFormat="1" ht="18" customHeight="1">
      <c r="A4" s="42">
        <v>1</v>
      </c>
      <c r="B4" s="43" t="s">
        <v>6</v>
      </c>
      <c r="C4" s="42">
        <v>15</v>
      </c>
      <c r="D4" s="143">
        <v>7</v>
      </c>
      <c r="E4" s="373">
        <v>18</v>
      </c>
      <c r="F4" s="143"/>
      <c r="G4" s="44">
        <f aca="true" t="shared" si="0" ref="G4:G16">SUM(C4:F4)</f>
        <v>40</v>
      </c>
    </row>
    <row r="5" spans="1:7" s="40" customFormat="1" ht="18" customHeight="1">
      <c r="A5" s="42">
        <v>2</v>
      </c>
      <c r="B5" s="43" t="s">
        <v>7</v>
      </c>
      <c r="C5" s="42"/>
      <c r="D5" s="143">
        <v>5</v>
      </c>
      <c r="E5" s="373">
        <v>17</v>
      </c>
      <c r="F5" s="143"/>
      <c r="G5" s="44">
        <f t="shared" si="0"/>
        <v>22</v>
      </c>
    </row>
    <row r="6" spans="1:7" s="40" customFormat="1" ht="18" customHeight="1">
      <c r="A6" s="42">
        <v>3</v>
      </c>
      <c r="B6" s="43" t="s">
        <v>8</v>
      </c>
      <c r="C6" s="42"/>
      <c r="D6" s="143">
        <v>2</v>
      </c>
      <c r="E6" s="373"/>
      <c r="F6" s="143"/>
      <c r="G6" s="44">
        <f t="shared" si="0"/>
        <v>2</v>
      </c>
    </row>
    <row r="7" spans="1:7" s="40" customFormat="1" ht="18" customHeight="1">
      <c r="A7" s="42">
        <v>4</v>
      </c>
      <c r="B7" s="43" t="s">
        <v>9</v>
      </c>
      <c r="C7" s="42"/>
      <c r="D7" s="143"/>
      <c r="E7" s="373"/>
      <c r="F7" s="143"/>
      <c r="G7" s="44">
        <f t="shared" si="0"/>
        <v>0</v>
      </c>
    </row>
    <row r="8" spans="1:7" s="40" customFormat="1" ht="18" customHeight="1">
      <c r="A8" s="42">
        <v>5</v>
      </c>
      <c r="B8" s="43" t="s">
        <v>10</v>
      </c>
      <c r="C8" s="42"/>
      <c r="D8" s="143">
        <v>14</v>
      </c>
      <c r="E8" s="373"/>
      <c r="F8" s="143"/>
      <c r="G8" s="44">
        <f t="shared" si="0"/>
        <v>14</v>
      </c>
    </row>
    <row r="9" spans="1:7" s="40" customFormat="1" ht="18" customHeight="1">
      <c r="A9" s="42">
        <v>6</v>
      </c>
      <c r="B9" s="43" t="s">
        <v>11</v>
      </c>
      <c r="C9" s="42"/>
      <c r="D9" s="143"/>
      <c r="E9" s="373"/>
      <c r="F9" s="143"/>
      <c r="G9" s="44">
        <f t="shared" si="0"/>
        <v>0</v>
      </c>
    </row>
    <row r="10" spans="1:7" s="40" customFormat="1" ht="18" customHeight="1">
      <c r="A10" s="42">
        <v>7</v>
      </c>
      <c r="B10" s="43" t="s">
        <v>12</v>
      </c>
      <c r="C10" s="42"/>
      <c r="D10" s="143">
        <v>2</v>
      </c>
      <c r="E10" s="373"/>
      <c r="F10" s="143"/>
      <c r="G10" s="44">
        <f t="shared" si="0"/>
        <v>2</v>
      </c>
    </row>
    <row r="11" spans="1:7" s="40" customFormat="1" ht="18" customHeight="1">
      <c r="A11" s="42">
        <v>8</v>
      </c>
      <c r="B11" s="43" t="s">
        <v>13</v>
      </c>
      <c r="C11" s="42"/>
      <c r="D11" s="42"/>
      <c r="E11" s="373"/>
      <c r="F11" s="143"/>
      <c r="G11" s="44">
        <f t="shared" si="0"/>
        <v>0</v>
      </c>
    </row>
    <row r="12" spans="1:7" s="40" customFormat="1" ht="18" customHeight="1">
      <c r="A12" s="42">
        <v>9</v>
      </c>
      <c r="B12" s="43" t="s">
        <v>14</v>
      </c>
      <c r="C12" s="42"/>
      <c r="D12" s="42"/>
      <c r="E12" s="373"/>
      <c r="F12" s="143"/>
      <c r="G12" s="44">
        <f t="shared" si="0"/>
        <v>0</v>
      </c>
    </row>
    <row r="13" spans="1:7" s="40" customFormat="1" ht="18" customHeight="1">
      <c r="A13" s="42">
        <v>10</v>
      </c>
      <c r="B13" s="43" t="s">
        <v>15</v>
      </c>
      <c r="C13" s="42"/>
      <c r="D13" s="42"/>
      <c r="E13" s="373"/>
      <c r="F13" s="42"/>
      <c r="G13" s="44">
        <f t="shared" si="0"/>
        <v>0</v>
      </c>
    </row>
    <row r="14" spans="1:7" s="40" customFormat="1" ht="18" customHeight="1">
      <c r="A14" s="42">
        <v>11</v>
      </c>
      <c r="B14" s="43" t="s">
        <v>16</v>
      </c>
      <c r="C14" s="42"/>
      <c r="D14" s="42"/>
      <c r="E14" s="373"/>
      <c r="F14" s="42"/>
      <c r="G14" s="44">
        <f t="shared" si="0"/>
        <v>0</v>
      </c>
    </row>
    <row r="15" spans="1:7" s="40" customFormat="1" ht="18" customHeight="1">
      <c r="A15" s="42">
        <v>12</v>
      </c>
      <c r="B15" s="43" t="s">
        <v>17</v>
      </c>
      <c r="C15" s="42"/>
      <c r="D15" s="42"/>
      <c r="E15" s="373"/>
      <c r="F15" s="42"/>
      <c r="G15" s="44">
        <f t="shared" si="0"/>
        <v>0</v>
      </c>
    </row>
    <row r="16" spans="1:7" s="40" customFormat="1" ht="18" customHeight="1">
      <c r="A16" s="42">
        <v>13</v>
      </c>
      <c r="B16" s="43" t="s">
        <v>18</v>
      </c>
      <c r="C16" s="42"/>
      <c r="D16" s="42"/>
      <c r="E16" s="373"/>
      <c r="F16" s="42"/>
      <c r="G16" s="44">
        <f t="shared" si="0"/>
        <v>0</v>
      </c>
    </row>
    <row r="17" spans="1:7" s="40" customFormat="1" ht="20.25" customHeight="1">
      <c r="A17" s="45"/>
      <c r="B17" s="45" t="s">
        <v>19</v>
      </c>
      <c r="C17" s="44">
        <f>SUM(C4:C16)</f>
        <v>15</v>
      </c>
      <c r="D17" s="44">
        <f>SUM(D4:D16)</f>
        <v>30</v>
      </c>
      <c r="E17" s="44">
        <f>SUM(E4:E16)</f>
        <v>35</v>
      </c>
      <c r="F17" s="44">
        <f>SUM(F4:F16)</f>
        <v>0</v>
      </c>
      <c r="G17" s="44">
        <f>SUM(G4:G16)</f>
        <v>80</v>
      </c>
    </row>
  </sheetData>
  <sheetProtection/>
  <mergeCells count="2">
    <mergeCell ref="A1:G1"/>
    <mergeCell ref="A3:G3"/>
  </mergeCells>
  <printOptions horizontalCentered="1" verticalCentered="1"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I15" sqref="I15"/>
    </sheetView>
  </sheetViews>
  <sheetFormatPr defaultColWidth="25.8515625" defaultRowHeight="22.5" customHeight="1"/>
  <cols>
    <col min="1" max="1" width="7.28125" style="37" customWidth="1"/>
    <col min="2" max="3" width="14.57421875" style="37" customWidth="1"/>
    <col min="4" max="4" width="22.00390625" style="37" customWidth="1"/>
    <col min="5" max="5" width="22.421875" style="37" customWidth="1"/>
    <col min="6" max="6" width="16.140625" style="38" customWidth="1"/>
    <col min="7" max="7" width="17.7109375" style="39" hidden="1" customWidth="1"/>
    <col min="8" max="8" width="21.421875" style="37" hidden="1" customWidth="1"/>
    <col min="9" max="16384" width="25.8515625" style="37" customWidth="1"/>
  </cols>
  <sheetData>
    <row r="1" spans="1:8" s="34" customFormat="1" ht="39" customHeight="1">
      <c r="A1" s="317" t="s">
        <v>67</v>
      </c>
      <c r="B1" s="9" t="s">
        <v>21</v>
      </c>
      <c r="C1" s="9" t="s">
        <v>22</v>
      </c>
      <c r="D1" s="9" t="s">
        <v>23</v>
      </c>
      <c r="E1" s="317" t="s">
        <v>113</v>
      </c>
      <c r="F1" s="35" t="s">
        <v>114</v>
      </c>
      <c r="G1" s="9" t="s">
        <v>26</v>
      </c>
      <c r="H1" s="9" t="s">
        <v>115</v>
      </c>
    </row>
    <row r="2" spans="1:8" ht="22.5" customHeight="1">
      <c r="A2" s="316">
        <v>1</v>
      </c>
      <c r="B2" s="49" t="s">
        <v>6</v>
      </c>
      <c r="C2" s="310" t="s">
        <v>607</v>
      </c>
      <c r="D2" s="309" t="s">
        <v>610</v>
      </c>
      <c r="E2" s="246" t="s">
        <v>611</v>
      </c>
      <c r="F2" s="141">
        <v>629407</v>
      </c>
      <c r="G2" s="336">
        <v>40</v>
      </c>
      <c r="H2" s="36" t="s">
        <v>612</v>
      </c>
    </row>
    <row r="3" spans="1:8" ht="22.5" customHeight="1">
      <c r="A3" s="316">
        <v>2</v>
      </c>
      <c r="B3" s="49" t="s">
        <v>6</v>
      </c>
      <c r="C3" s="310" t="s">
        <v>607</v>
      </c>
      <c r="D3" s="309" t="s">
        <v>610</v>
      </c>
      <c r="E3" s="246" t="s">
        <v>613</v>
      </c>
      <c r="F3" s="318">
        <v>628556</v>
      </c>
      <c r="G3" s="336">
        <v>35</v>
      </c>
      <c r="H3" s="36" t="s">
        <v>614</v>
      </c>
    </row>
    <row r="4" spans="1:8" ht="22.5" customHeight="1">
      <c r="A4" s="377">
        <v>3</v>
      </c>
      <c r="B4" s="49" t="s">
        <v>6</v>
      </c>
      <c r="C4" s="310" t="s">
        <v>607</v>
      </c>
      <c r="D4" s="309" t="s">
        <v>615</v>
      </c>
      <c r="E4" s="246" t="s">
        <v>615</v>
      </c>
      <c r="F4" s="337" t="s">
        <v>616</v>
      </c>
      <c r="G4" s="336">
        <v>40</v>
      </c>
      <c r="H4" s="36" t="s">
        <v>617</v>
      </c>
    </row>
    <row r="5" spans="1:8" ht="22.5" customHeight="1">
      <c r="A5" s="377">
        <v>4</v>
      </c>
      <c r="B5" s="49" t="s">
        <v>6</v>
      </c>
      <c r="C5" s="310" t="s">
        <v>607</v>
      </c>
      <c r="D5" s="309" t="s">
        <v>615</v>
      </c>
      <c r="E5" s="62" t="s">
        <v>618</v>
      </c>
      <c r="F5" s="337" t="s">
        <v>619</v>
      </c>
      <c r="G5" s="336">
        <v>60</v>
      </c>
      <c r="H5" s="36" t="s">
        <v>614</v>
      </c>
    </row>
    <row r="6" spans="1:8" ht="22.5" customHeight="1">
      <c r="A6" s="377">
        <v>5</v>
      </c>
      <c r="B6" s="49" t="s">
        <v>6</v>
      </c>
      <c r="C6" s="310" t="s">
        <v>607</v>
      </c>
      <c r="D6" s="309" t="s">
        <v>615</v>
      </c>
      <c r="E6" s="205" t="s">
        <v>620</v>
      </c>
      <c r="F6" s="332">
        <v>628686</v>
      </c>
      <c r="G6" s="336">
        <v>20</v>
      </c>
      <c r="H6" s="36" t="s">
        <v>621</v>
      </c>
    </row>
    <row r="7" spans="1:8" ht="22.5" customHeight="1">
      <c r="A7" s="377">
        <v>6</v>
      </c>
      <c r="B7" s="49" t="s">
        <v>6</v>
      </c>
      <c r="C7" s="310" t="s">
        <v>607</v>
      </c>
      <c r="D7" s="309" t="s">
        <v>622</v>
      </c>
      <c r="E7" s="62" t="s">
        <v>623</v>
      </c>
      <c r="F7" s="319">
        <v>628828</v>
      </c>
      <c r="G7" s="336">
        <v>40</v>
      </c>
      <c r="H7" s="36" t="s">
        <v>624</v>
      </c>
    </row>
    <row r="8" spans="1:7" ht="22.5" customHeight="1">
      <c r="A8" s="377">
        <v>7</v>
      </c>
      <c r="B8" s="49" t="s">
        <v>6</v>
      </c>
      <c r="C8" s="310" t="s">
        <v>607</v>
      </c>
      <c r="D8" s="157" t="s">
        <v>625</v>
      </c>
      <c r="E8" s="152" t="s">
        <v>626</v>
      </c>
      <c r="F8" s="66">
        <v>628554</v>
      </c>
      <c r="G8" s="336">
        <v>97</v>
      </c>
    </row>
    <row r="9" spans="1:7" ht="22.5" customHeight="1">
      <c r="A9" s="377">
        <v>8</v>
      </c>
      <c r="B9" s="49" t="s">
        <v>6</v>
      </c>
      <c r="C9" s="310" t="s">
        <v>607</v>
      </c>
      <c r="D9" s="222" t="s">
        <v>625</v>
      </c>
      <c r="E9" s="310" t="s">
        <v>625</v>
      </c>
      <c r="F9" s="66">
        <v>629446</v>
      </c>
      <c r="G9" s="336">
        <v>20</v>
      </c>
    </row>
    <row r="10" spans="1:7" ht="22.5" customHeight="1">
      <c r="A10" s="377">
        <v>9</v>
      </c>
      <c r="B10" s="49" t="s">
        <v>6</v>
      </c>
      <c r="C10" s="310" t="s">
        <v>607</v>
      </c>
      <c r="D10" s="222" t="s">
        <v>625</v>
      </c>
      <c r="E10" s="310" t="s">
        <v>627</v>
      </c>
      <c r="F10" s="66">
        <v>629040</v>
      </c>
      <c r="G10" s="336">
        <v>21</v>
      </c>
    </row>
    <row r="11" spans="1:8" ht="21" customHeight="1">
      <c r="A11" s="377">
        <v>10</v>
      </c>
      <c r="B11" s="49" t="s">
        <v>6</v>
      </c>
      <c r="C11" s="310" t="s">
        <v>607</v>
      </c>
      <c r="D11" s="246" t="s">
        <v>123</v>
      </c>
      <c r="E11" s="222" t="s">
        <v>124</v>
      </c>
      <c r="F11" s="320">
        <v>629048</v>
      </c>
      <c r="G11" s="245">
        <v>150</v>
      </c>
      <c r="H11" s="36" t="s">
        <v>125</v>
      </c>
    </row>
    <row r="12" spans="1:8" ht="21" customHeight="1">
      <c r="A12" s="377">
        <v>11</v>
      </c>
      <c r="B12" s="49" t="s">
        <v>6</v>
      </c>
      <c r="C12" s="310" t="s">
        <v>607</v>
      </c>
      <c r="D12" s="246" t="s">
        <v>123</v>
      </c>
      <c r="E12" s="309" t="s">
        <v>126</v>
      </c>
      <c r="F12" s="141">
        <v>629433</v>
      </c>
      <c r="G12" s="245">
        <v>105</v>
      </c>
      <c r="H12" s="36" t="s">
        <v>127</v>
      </c>
    </row>
    <row r="13" spans="1:8" ht="21" customHeight="1">
      <c r="A13" s="377">
        <v>12</v>
      </c>
      <c r="B13" s="49" t="s">
        <v>6</v>
      </c>
      <c r="C13" s="310" t="s">
        <v>607</v>
      </c>
      <c r="D13" s="246" t="s">
        <v>123</v>
      </c>
      <c r="E13" s="309" t="s">
        <v>128</v>
      </c>
      <c r="F13" s="319">
        <v>628795</v>
      </c>
      <c r="G13" s="245">
        <v>185</v>
      </c>
      <c r="H13" s="36" t="s">
        <v>129</v>
      </c>
    </row>
    <row r="14" spans="1:7" ht="21" customHeight="1">
      <c r="A14" s="377">
        <v>13</v>
      </c>
      <c r="B14" s="49" t="s">
        <v>6</v>
      </c>
      <c r="C14" s="310" t="s">
        <v>607</v>
      </c>
      <c r="D14" s="309" t="s">
        <v>130</v>
      </c>
      <c r="E14" s="157" t="s">
        <v>131</v>
      </c>
      <c r="F14" s="313">
        <v>628639</v>
      </c>
      <c r="G14" s="245">
        <v>105</v>
      </c>
    </row>
    <row r="15" spans="1:7" ht="21" customHeight="1">
      <c r="A15" s="377">
        <v>14</v>
      </c>
      <c r="B15" s="49" t="s">
        <v>6</v>
      </c>
      <c r="C15" s="310" t="s">
        <v>607</v>
      </c>
      <c r="D15" s="309" t="s">
        <v>130</v>
      </c>
      <c r="E15" s="222" t="s">
        <v>132</v>
      </c>
      <c r="F15" s="66">
        <v>628747</v>
      </c>
      <c r="G15" s="245">
        <v>25</v>
      </c>
    </row>
    <row r="16" spans="1:7" ht="21" customHeight="1">
      <c r="A16" s="377">
        <v>15</v>
      </c>
      <c r="B16" s="49" t="s">
        <v>6</v>
      </c>
      <c r="C16" s="310" t="s">
        <v>607</v>
      </c>
      <c r="D16" s="309" t="s">
        <v>130</v>
      </c>
      <c r="E16" s="157" t="s">
        <v>130</v>
      </c>
      <c r="F16" s="313">
        <v>629157</v>
      </c>
      <c r="G16" s="245">
        <v>30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7">
      <selection activeCell="D18" sqref="D18"/>
    </sheetView>
  </sheetViews>
  <sheetFormatPr defaultColWidth="9.140625" defaultRowHeight="20.25" customHeight="1"/>
  <cols>
    <col min="1" max="1" width="6.421875" style="11" bestFit="1" customWidth="1"/>
    <col min="2" max="2" width="20.421875" style="11" customWidth="1"/>
    <col min="3" max="3" width="17.57421875" style="11" customWidth="1"/>
    <col min="4" max="4" width="20.57421875" style="11" customWidth="1"/>
    <col min="5" max="5" width="21.7109375" style="11" customWidth="1"/>
    <col min="6" max="6" width="26.28125" style="12" customWidth="1"/>
    <col min="7" max="7" width="11.57421875" style="11" hidden="1" customWidth="1"/>
    <col min="8" max="8" width="13.421875" style="11" hidden="1" customWidth="1"/>
    <col min="9" max="16384" width="9.140625" style="11" customWidth="1"/>
  </cols>
  <sheetData>
    <row r="1" spans="1:8" ht="35.25" customHeight="1">
      <c r="A1" s="128" t="s">
        <v>205</v>
      </c>
      <c r="B1" s="35" t="s">
        <v>21</v>
      </c>
      <c r="C1" s="35" t="s">
        <v>22</v>
      </c>
      <c r="D1" s="35" t="s">
        <v>23</v>
      </c>
      <c r="E1" s="128" t="s">
        <v>113</v>
      </c>
      <c r="F1" s="35" t="s">
        <v>631</v>
      </c>
      <c r="G1" s="35" t="s">
        <v>26</v>
      </c>
      <c r="H1" s="35" t="s">
        <v>360</v>
      </c>
    </row>
    <row r="2" spans="1:8" s="83" customFormat="1" ht="20.25" customHeight="1">
      <c r="A2" s="255">
        <v>1</v>
      </c>
      <c r="B2" s="256" t="s">
        <v>6</v>
      </c>
      <c r="C2" s="257" t="s">
        <v>608</v>
      </c>
      <c r="D2" s="256" t="s">
        <v>632</v>
      </c>
      <c r="E2" s="257" t="s">
        <v>633</v>
      </c>
      <c r="F2" s="258">
        <v>629148</v>
      </c>
      <c r="G2" s="259">
        <v>19</v>
      </c>
      <c r="H2" s="260">
        <v>161</v>
      </c>
    </row>
    <row r="3" spans="1:8" s="83" customFormat="1" ht="20.25" customHeight="1">
      <c r="A3" s="255">
        <v>2</v>
      </c>
      <c r="B3" s="256" t="s">
        <v>6</v>
      </c>
      <c r="C3" s="257" t="s">
        <v>608</v>
      </c>
      <c r="D3" s="256" t="s">
        <v>634</v>
      </c>
      <c r="E3" s="256" t="s">
        <v>635</v>
      </c>
      <c r="F3" s="261">
        <v>629541</v>
      </c>
      <c r="G3" s="262">
        <v>30</v>
      </c>
      <c r="H3" s="262">
        <v>332</v>
      </c>
    </row>
    <row r="4" spans="1:8" s="83" customFormat="1" ht="20.25" customHeight="1">
      <c r="A4" s="255">
        <v>3</v>
      </c>
      <c r="B4" s="256" t="s">
        <v>6</v>
      </c>
      <c r="C4" s="257" t="s">
        <v>608</v>
      </c>
      <c r="D4" s="256" t="s">
        <v>634</v>
      </c>
      <c r="E4" s="256" t="s">
        <v>636</v>
      </c>
      <c r="F4" s="261" t="s">
        <v>637</v>
      </c>
      <c r="G4" s="262">
        <v>26</v>
      </c>
      <c r="H4" s="262">
        <v>355</v>
      </c>
    </row>
    <row r="5" spans="1:8" s="83" customFormat="1" ht="20.25" customHeight="1">
      <c r="A5" s="255">
        <v>4</v>
      </c>
      <c r="B5" s="256" t="s">
        <v>6</v>
      </c>
      <c r="C5" s="257" t="s">
        <v>608</v>
      </c>
      <c r="D5" s="263" t="s">
        <v>638</v>
      </c>
      <c r="E5" s="263" t="s">
        <v>638</v>
      </c>
      <c r="F5" s="264" t="s">
        <v>639</v>
      </c>
      <c r="G5" s="262">
        <v>10</v>
      </c>
      <c r="H5" s="262">
        <v>199</v>
      </c>
    </row>
    <row r="6" spans="1:8" s="83" customFormat="1" ht="20.25" customHeight="1">
      <c r="A6" s="255">
        <v>5</v>
      </c>
      <c r="B6" s="256" t="s">
        <v>6</v>
      </c>
      <c r="C6" s="257" t="s">
        <v>608</v>
      </c>
      <c r="D6" s="256" t="s">
        <v>638</v>
      </c>
      <c r="E6" s="256" t="s">
        <v>640</v>
      </c>
      <c r="F6" s="265">
        <v>629128</v>
      </c>
      <c r="G6" s="266">
        <v>17</v>
      </c>
      <c r="H6" s="266">
        <v>110.6</v>
      </c>
    </row>
    <row r="7" spans="1:8" s="83" customFormat="1" ht="20.25" customHeight="1">
      <c r="A7" s="255">
        <v>6</v>
      </c>
      <c r="B7" s="256" t="s">
        <v>6</v>
      </c>
      <c r="C7" s="257" t="s">
        <v>608</v>
      </c>
      <c r="D7" s="267" t="s">
        <v>641</v>
      </c>
      <c r="E7" s="267" t="s">
        <v>641</v>
      </c>
      <c r="F7" s="265" t="s">
        <v>642</v>
      </c>
      <c r="G7" s="266">
        <v>18</v>
      </c>
      <c r="H7" s="266">
        <v>28</v>
      </c>
    </row>
    <row r="8" spans="1:8" s="83" customFormat="1" ht="20.25" customHeight="1">
      <c r="A8" s="255">
        <v>7</v>
      </c>
      <c r="B8" s="256" t="s">
        <v>6</v>
      </c>
      <c r="C8" s="257" t="s">
        <v>608</v>
      </c>
      <c r="D8" s="267" t="s">
        <v>641</v>
      </c>
      <c r="E8" s="267" t="s">
        <v>643</v>
      </c>
      <c r="F8" s="265" t="s">
        <v>644</v>
      </c>
      <c r="G8" s="266">
        <v>6</v>
      </c>
      <c r="H8" s="266">
        <v>58</v>
      </c>
    </row>
    <row r="9" spans="1:8" s="83" customFormat="1" ht="20.25" customHeight="1">
      <c r="A9" s="255">
        <v>1</v>
      </c>
      <c r="B9" s="268" t="s">
        <v>8</v>
      </c>
      <c r="C9" s="257" t="s">
        <v>608</v>
      </c>
      <c r="D9" s="267" t="s">
        <v>645</v>
      </c>
      <c r="E9" s="267" t="s">
        <v>645</v>
      </c>
      <c r="F9" s="265" t="s">
        <v>646</v>
      </c>
      <c r="G9" s="266">
        <v>3</v>
      </c>
      <c r="H9" s="266">
        <v>100</v>
      </c>
    </row>
    <row r="10" spans="1:8" s="83" customFormat="1" ht="20.25" customHeight="1">
      <c r="A10" s="255">
        <v>2</v>
      </c>
      <c r="B10" s="268" t="s">
        <v>8</v>
      </c>
      <c r="C10" s="257" t="s">
        <v>608</v>
      </c>
      <c r="D10" s="267" t="s">
        <v>645</v>
      </c>
      <c r="E10" s="267" t="s">
        <v>647</v>
      </c>
      <c r="F10" s="265">
        <v>629016</v>
      </c>
      <c r="G10" s="266">
        <v>33</v>
      </c>
      <c r="H10" s="266">
        <v>150</v>
      </c>
    </row>
    <row r="11" spans="1:8" s="83" customFormat="1" ht="20.25" customHeight="1">
      <c r="A11" s="255">
        <v>1</v>
      </c>
      <c r="B11" s="268" t="s">
        <v>7</v>
      </c>
      <c r="C11" s="273" t="s">
        <v>608</v>
      </c>
      <c r="D11" s="28" t="s">
        <v>638</v>
      </c>
      <c r="E11" s="28" t="s">
        <v>638</v>
      </c>
      <c r="F11" s="26">
        <v>629024</v>
      </c>
      <c r="G11" s="266">
        <v>10</v>
      </c>
      <c r="H11" s="269">
        <v>225</v>
      </c>
    </row>
    <row r="12" spans="1:8" s="83" customFormat="1" ht="20.25" customHeight="1">
      <c r="A12" s="255">
        <v>2</v>
      </c>
      <c r="B12" s="268" t="s">
        <v>7</v>
      </c>
      <c r="C12" s="273" t="s">
        <v>608</v>
      </c>
      <c r="D12" s="28" t="s">
        <v>638</v>
      </c>
      <c r="E12" s="28" t="s">
        <v>640</v>
      </c>
      <c r="F12" s="26">
        <v>629128</v>
      </c>
      <c r="G12" s="266">
        <v>17</v>
      </c>
      <c r="H12" s="269">
        <v>77</v>
      </c>
    </row>
    <row r="13" spans="1:8" s="83" customFormat="1" ht="20.25" customHeight="1">
      <c r="A13" s="255">
        <v>3</v>
      </c>
      <c r="B13" s="268" t="s">
        <v>7</v>
      </c>
      <c r="C13" s="273" t="s">
        <v>608</v>
      </c>
      <c r="D13" s="93" t="s">
        <v>638</v>
      </c>
      <c r="E13" s="93" t="s">
        <v>648</v>
      </c>
      <c r="F13" s="26">
        <v>629533</v>
      </c>
      <c r="G13" s="266">
        <v>29</v>
      </c>
      <c r="H13" s="266">
        <v>39.3</v>
      </c>
    </row>
    <row r="14" spans="1:8" s="83" customFormat="1" ht="20.25" customHeight="1">
      <c r="A14" s="255">
        <v>4</v>
      </c>
      <c r="B14" s="340" t="s">
        <v>7</v>
      </c>
      <c r="C14" s="273" t="s">
        <v>608</v>
      </c>
      <c r="D14" s="28" t="s">
        <v>634</v>
      </c>
      <c r="E14" s="28" t="s">
        <v>635</v>
      </c>
      <c r="F14" s="264" t="s">
        <v>649</v>
      </c>
      <c r="G14" s="270">
        <v>30</v>
      </c>
      <c r="H14" s="270">
        <v>905</v>
      </c>
    </row>
    <row r="15" spans="1:8" s="83" customFormat="1" ht="20.25" customHeight="1">
      <c r="A15" s="255">
        <v>5</v>
      </c>
      <c r="B15" s="340" t="s">
        <v>7</v>
      </c>
      <c r="C15" s="273" t="s">
        <v>608</v>
      </c>
      <c r="D15" s="28" t="s">
        <v>634</v>
      </c>
      <c r="E15" s="28" t="s">
        <v>636</v>
      </c>
      <c r="F15" s="264" t="s">
        <v>637</v>
      </c>
      <c r="G15" s="270">
        <v>26</v>
      </c>
      <c r="H15" s="270">
        <v>794</v>
      </c>
    </row>
    <row r="16" spans="1:8" s="83" customFormat="1" ht="20.25" customHeight="1">
      <c r="A16" s="255">
        <v>1</v>
      </c>
      <c r="B16" s="268" t="s">
        <v>12</v>
      </c>
      <c r="C16" s="273" t="s">
        <v>608</v>
      </c>
      <c r="D16" s="28" t="s">
        <v>638</v>
      </c>
      <c r="E16" s="28" t="s">
        <v>650</v>
      </c>
      <c r="F16" s="26">
        <v>629533</v>
      </c>
      <c r="G16" s="269">
        <v>29</v>
      </c>
      <c r="H16" s="269">
        <v>10</v>
      </c>
    </row>
    <row r="17" spans="1:8" s="83" customFormat="1" ht="20.25" customHeight="1">
      <c r="A17" s="255">
        <v>2</v>
      </c>
      <c r="B17" s="268" t="s">
        <v>12</v>
      </c>
      <c r="C17" s="273" t="s">
        <v>608</v>
      </c>
      <c r="D17" s="28" t="s">
        <v>651</v>
      </c>
      <c r="E17" s="28" t="s">
        <v>652</v>
      </c>
      <c r="F17" s="264" t="s">
        <v>653</v>
      </c>
      <c r="G17" s="270">
        <v>8</v>
      </c>
      <c r="H17" s="270">
        <v>5</v>
      </c>
    </row>
    <row r="18" spans="1:8" s="83" customFormat="1" ht="20.25" customHeight="1">
      <c r="A18" s="255">
        <v>1</v>
      </c>
      <c r="B18" s="268" t="s">
        <v>10</v>
      </c>
      <c r="C18" s="273" t="s">
        <v>608</v>
      </c>
      <c r="D18" s="28" t="s">
        <v>654</v>
      </c>
      <c r="E18" s="28" t="s">
        <v>654</v>
      </c>
      <c r="F18" s="26">
        <v>628718</v>
      </c>
      <c r="G18" s="269">
        <v>3</v>
      </c>
      <c r="H18" s="269">
        <v>45</v>
      </c>
    </row>
    <row r="19" spans="1:8" s="83" customFormat="1" ht="20.25" customHeight="1">
      <c r="A19" s="255">
        <v>2</v>
      </c>
      <c r="B19" s="268" t="s">
        <v>10</v>
      </c>
      <c r="C19" s="273" t="s">
        <v>608</v>
      </c>
      <c r="D19" s="28" t="s">
        <v>654</v>
      </c>
      <c r="E19" s="236" t="s">
        <v>647</v>
      </c>
      <c r="F19" s="234">
        <v>629016</v>
      </c>
      <c r="G19" s="271">
        <v>33</v>
      </c>
      <c r="H19" s="271">
        <v>35</v>
      </c>
    </row>
    <row r="20" spans="1:8" s="83" customFormat="1" ht="20.25" customHeight="1">
      <c r="A20" s="255">
        <v>3</v>
      </c>
      <c r="B20" s="268" t="s">
        <v>10</v>
      </c>
      <c r="C20" s="273" t="s">
        <v>608</v>
      </c>
      <c r="D20" s="93" t="s">
        <v>632</v>
      </c>
      <c r="E20" s="111" t="s">
        <v>655</v>
      </c>
      <c r="F20" s="234" t="s">
        <v>656</v>
      </c>
      <c r="G20" s="259">
        <v>4</v>
      </c>
      <c r="H20" s="260">
        <v>253</v>
      </c>
    </row>
    <row r="21" spans="1:8" s="83" customFormat="1" ht="20.25" customHeight="1">
      <c r="A21" s="255">
        <v>4</v>
      </c>
      <c r="B21" s="268" t="s">
        <v>10</v>
      </c>
      <c r="C21" s="273" t="s">
        <v>608</v>
      </c>
      <c r="D21" s="93" t="s">
        <v>632</v>
      </c>
      <c r="E21" s="111" t="s">
        <v>633</v>
      </c>
      <c r="F21" s="234" t="s">
        <v>657</v>
      </c>
      <c r="G21" s="259">
        <v>19</v>
      </c>
      <c r="H21" s="260">
        <v>25</v>
      </c>
    </row>
    <row r="22" spans="1:8" s="83" customFormat="1" ht="20.25" customHeight="1">
      <c r="A22" s="255">
        <v>5</v>
      </c>
      <c r="B22" s="268" t="s">
        <v>10</v>
      </c>
      <c r="C22" s="273" t="s">
        <v>608</v>
      </c>
      <c r="D22" s="28" t="s">
        <v>651</v>
      </c>
      <c r="E22" s="28" t="s">
        <v>652</v>
      </c>
      <c r="F22" s="264" t="s">
        <v>653</v>
      </c>
      <c r="G22" s="262">
        <v>8</v>
      </c>
      <c r="H22" s="262">
        <v>108</v>
      </c>
    </row>
    <row r="23" spans="1:8" s="83" customFormat="1" ht="20.25" customHeight="1">
      <c r="A23" s="255">
        <v>6</v>
      </c>
      <c r="B23" s="268" t="s">
        <v>10</v>
      </c>
      <c r="C23" s="273" t="s">
        <v>608</v>
      </c>
      <c r="D23" s="28" t="s">
        <v>651</v>
      </c>
      <c r="E23" s="28" t="s">
        <v>651</v>
      </c>
      <c r="F23" s="264" t="s">
        <v>658</v>
      </c>
      <c r="G23" s="270">
        <v>15</v>
      </c>
      <c r="H23" s="270">
        <v>11</v>
      </c>
    </row>
    <row r="24" spans="1:8" s="83" customFormat="1" ht="20.25" customHeight="1">
      <c r="A24" s="255">
        <v>7</v>
      </c>
      <c r="B24" s="268" t="s">
        <v>10</v>
      </c>
      <c r="C24" s="273" t="s">
        <v>608</v>
      </c>
      <c r="D24" s="28" t="s">
        <v>651</v>
      </c>
      <c r="E24" s="28" t="s">
        <v>659</v>
      </c>
      <c r="F24" s="264" t="s">
        <v>660</v>
      </c>
      <c r="G24" s="262">
        <v>12</v>
      </c>
      <c r="H24" s="262">
        <v>275</v>
      </c>
    </row>
    <row r="25" spans="1:8" s="83" customFormat="1" ht="20.25" customHeight="1">
      <c r="A25" s="255">
        <v>8</v>
      </c>
      <c r="B25" s="268" t="s">
        <v>10</v>
      </c>
      <c r="C25" s="273" t="s">
        <v>608</v>
      </c>
      <c r="D25" s="93" t="s">
        <v>641</v>
      </c>
      <c r="E25" s="93" t="s">
        <v>643</v>
      </c>
      <c r="F25" s="26" t="s">
        <v>644</v>
      </c>
      <c r="G25" s="266">
        <v>6</v>
      </c>
      <c r="H25" s="266">
        <v>31</v>
      </c>
    </row>
    <row r="26" spans="1:8" s="83" customFormat="1" ht="20.25" customHeight="1">
      <c r="A26" s="255">
        <v>9</v>
      </c>
      <c r="B26" s="268" t="s">
        <v>10</v>
      </c>
      <c r="C26" s="273" t="s">
        <v>608</v>
      </c>
      <c r="D26" s="93" t="s">
        <v>661</v>
      </c>
      <c r="E26" s="93" t="s">
        <v>661</v>
      </c>
      <c r="F26" s="26" t="s">
        <v>662</v>
      </c>
      <c r="G26" s="266">
        <v>21</v>
      </c>
      <c r="H26" s="266">
        <v>25</v>
      </c>
    </row>
    <row r="27" spans="1:8" s="83" customFormat="1" ht="20.25" customHeight="1">
      <c r="A27" s="451">
        <v>10</v>
      </c>
      <c r="B27" s="268" t="s">
        <v>10</v>
      </c>
      <c r="C27" s="273" t="s">
        <v>608</v>
      </c>
      <c r="D27" s="28" t="s">
        <v>661</v>
      </c>
      <c r="E27" s="449" t="s">
        <v>663</v>
      </c>
      <c r="F27" s="453" t="s">
        <v>664</v>
      </c>
      <c r="G27" s="270">
        <v>5</v>
      </c>
      <c r="H27" s="270">
        <v>45</v>
      </c>
    </row>
    <row r="28" spans="1:8" s="83" customFormat="1" ht="20.25" customHeight="1">
      <c r="A28" s="452"/>
      <c r="B28" s="268" t="s">
        <v>10</v>
      </c>
      <c r="C28" s="273" t="s">
        <v>608</v>
      </c>
      <c r="D28" s="236" t="s">
        <v>669</v>
      </c>
      <c r="E28" s="450"/>
      <c r="F28" s="454"/>
      <c r="G28" s="262">
        <v>5</v>
      </c>
      <c r="H28" s="262">
        <v>58</v>
      </c>
    </row>
    <row r="29" spans="1:8" s="83" customFormat="1" ht="20.25" customHeight="1">
      <c r="A29" s="255">
        <v>11</v>
      </c>
      <c r="B29" s="268" t="s">
        <v>10</v>
      </c>
      <c r="C29" s="273" t="s">
        <v>608</v>
      </c>
      <c r="D29" s="28" t="s">
        <v>661</v>
      </c>
      <c r="E29" s="28" t="s">
        <v>665</v>
      </c>
      <c r="F29" s="264" t="s">
        <v>666</v>
      </c>
      <c r="G29" s="270">
        <v>23</v>
      </c>
      <c r="H29" s="270">
        <v>5</v>
      </c>
    </row>
    <row r="30" spans="1:8" s="83" customFormat="1" ht="20.25" customHeight="1">
      <c r="A30" s="255">
        <v>12</v>
      </c>
      <c r="B30" s="268" t="s">
        <v>10</v>
      </c>
      <c r="C30" s="273" t="s">
        <v>608</v>
      </c>
      <c r="D30" s="93" t="s">
        <v>667</v>
      </c>
      <c r="E30" s="93" t="s">
        <v>667</v>
      </c>
      <c r="F30" s="26" t="s">
        <v>668</v>
      </c>
      <c r="G30" s="266">
        <v>22</v>
      </c>
      <c r="H30" s="266">
        <v>24</v>
      </c>
    </row>
    <row r="31" spans="1:8" ht="20.25" customHeight="1">
      <c r="A31" s="255">
        <v>13</v>
      </c>
      <c r="B31" s="268" t="s">
        <v>10</v>
      </c>
      <c r="C31" s="273" t="s">
        <v>608</v>
      </c>
      <c r="D31" s="111" t="s">
        <v>670</v>
      </c>
      <c r="E31" s="342" t="s">
        <v>670</v>
      </c>
      <c r="F31" s="343" t="s">
        <v>671</v>
      </c>
      <c r="G31" s="272">
        <v>24</v>
      </c>
      <c r="H31" s="272">
        <v>7</v>
      </c>
    </row>
    <row r="32" spans="1:8" ht="20.25" customHeight="1">
      <c r="A32" s="255">
        <v>14</v>
      </c>
      <c r="B32" s="268" t="s">
        <v>10</v>
      </c>
      <c r="C32" s="273" t="s">
        <v>608</v>
      </c>
      <c r="D32" s="274" t="s">
        <v>672</v>
      </c>
      <c r="E32" s="274" t="s">
        <v>673</v>
      </c>
      <c r="F32" s="264" t="s">
        <v>674</v>
      </c>
      <c r="G32" s="270">
        <v>11</v>
      </c>
      <c r="H32" s="270">
        <v>15</v>
      </c>
    </row>
  </sheetData>
  <sheetProtection/>
  <mergeCells count="3">
    <mergeCell ref="E27:E28"/>
    <mergeCell ref="A27:A28"/>
    <mergeCell ref="F27:F2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6">
      <selection activeCell="L40" sqref="L40"/>
    </sheetView>
  </sheetViews>
  <sheetFormatPr defaultColWidth="9.140625" defaultRowHeight="21" customHeight="1"/>
  <cols>
    <col min="1" max="1" width="9.00390625" style="34" customWidth="1"/>
    <col min="2" max="2" width="12.140625" style="34" customWidth="1"/>
    <col min="3" max="3" width="17.140625" style="34" customWidth="1"/>
    <col min="4" max="4" width="17.8515625" style="34" bestFit="1" customWidth="1"/>
    <col min="5" max="5" width="17.8515625" style="145" bestFit="1" customWidth="1"/>
    <col min="6" max="6" width="20.7109375" style="34" customWidth="1"/>
    <col min="7" max="7" width="17.28125" style="11" hidden="1" customWidth="1"/>
    <col min="8" max="8" width="24.7109375" style="12" hidden="1" customWidth="1"/>
    <col min="9" max="16384" width="9.140625" style="11" customWidth="1"/>
  </cols>
  <sheetData>
    <row r="1" spans="1:8" ht="35.25" customHeight="1">
      <c r="A1" s="5" t="s">
        <v>205</v>
      </c>
      <c r="B1" s="9" t="s">
        <v>21</v>
      </c>
      <c r="C1" s="9" t="s">
        <v>22</v>
      </c>
      <c r="D1" s="9" t="s">
        <v>23</v>
      </c>
      <c r="E1" s="128" t="s">
        <v>113</v>
      </c>
      <c r="F1" s="9" t="s">
        <v>420</v>
      </c>
      <c r="G1" s="9" t="s">
        <v>26</v>
      </c>
      <c r="H1" s="9" t="s">
        <v>115</v>
      </c>
    </row>
    <row r="2" spans="1:8" ht="21" customHeight="1">
      <c r="A2" s="3">
        <v>1</v>
      </c>
      <c r="B2" s="212" t="s">
        <v>6</v>
      </c>
      <c r="C2" s="212" t="s">
        <v>448</v>
      </c>
      <c r="D2" s="212" t="s">
        <v>518</v>
      </c>
      <c r="E2" s="212" t="s">
        <v>517</v>
      </c>
      <c r="F2" s="348">
        <v>628807</v>
      </c>
      <c r="G2" s="131">
        <v>309.2</v>
      </c>
      <c r="H2" s="188">
        <v>2602002003008</v>
      </c>
    </row>
    <row r="3" spans="1:8" ht="21" customHeight="1">
      <c r="A3" s="3">
        <v>2</v>
      </c>
      <c r="B3" s="212" t="s">
        <v>6</v>
      </c>
      <c r="C3" s="212" t="s">
        <v>448</v>
      </c>
      <c r="D3" s="212" t="s">
        <v>518</v>
      </c>
      <c r="E3" s="212" t="s">
        <v>519</v>
      </c>
      <c r="F3" s="348">
        <v>629351</v>
      </c>
      <c r="G3" s="132">
        <v>602.885</v>
      </c>
      <c r="H3" s="189">
        <v>2602002045005</v>
      </c>
    </row>
    <row r="4" spans="1:8" ht="21" customHeight="1">
      <c r="A4" s="390">
        <v>3</v>
      </c>
      <c r="B4" s="212" t="s">
        <v>6</v>
      </c>
      <c r="C4" s="212" t="s">
        <v>448</v>
      </c>
      <c r="D4" s="212" t="s">
        <v>518</v>
      </c>
      <c r="E4" s="460" t="s">
        <v>520</v>
      </c>
      <c r="F4" s="348">
        <v>629053</v>
      </c>
      <c r="G4" s="132">
        <v>52</v>
      </c>
      <c r="H4" s="189"/>
    </row>
    <row r="5" spans="1:8" ht="21" customHeight="1">
      <c r="A5" s="390"/>
      <c r="B5" s="212" t="s">
        <v>6</v>
      </c>
      <c r="C5" s="212" t="s">
        <v>448</v>
      </c>
      <c r="D5" s="212" t="s">
        <v>521</v>
      </c>
      <c r="E5" s="434"/>
      <c r="F5" s="348">
        <v>629053</v>
      </c>
      <c r="G5" s="132">
        <v>236.33</v>
      </c>
      <c r="H5" s="61"/>
    </row>
    <row r="6" spans="1:8" ht="21" customHeight="1">
      <c r="A6" s="3">
        <v>4</v>
      </c>
      <c r="B6" s="212" t="s">
        <v>6</v>
      </c>
      <c r="C6" s="212" t="s">
        <v>448</v>
      </c>
      <c r="D6" s="212" t="s">
        <v>521</v>
      </c>
      <c r="E6" s="212" t="s">
        <v>521</v>
      </c>
      <c r="F6" s="348">
        <v>629241</v>
      </c>
      <c r="G6" s="132">
        <v>864.69</v>
      </c>
      <c r="H6" s="189"/>
    </row>
    <row r="7" spans="1:8" ht="21" customHeight="1">
      <c r="A7" s="3">
        <v>5</v>
      </c>
      <c r="B7" s="212" t="s">
        <v>6</v>
      </c>
      <c r="C7" s="212" t="s">
        <v>448</v>
      </c>
      <c r="D7" s="212" t="s">
        <v>522</v>
      </c>
      <c r="E7" s="212" t="s">
        <v>523</v>
      </c>
      <c r="F7" s="348">
        <v>629018</v>
      </c>
      <c r="G7" s="132">
        <v>1251.845</v>
      </c>
      <c r="H7" s="189"/>
    </row>
    <row r="8" spans="1:8" ht="21" customHeight="1">
      <c r="A8" s="390">
        <v>6</v>
      </c>
      <c r="B8" s="212" t="s">
        <v>6</v>
      </c>
      <c r="C8" s="212" t="s">
        <v>448</v>
      </c>
      <c r="D8" s="212" t="s">
        <v>522</v>
      </c>
      <c r="E8" s="460" t="s">
        <v>524</v>
      </c>
      <c r="F8" s="455">
        <v>629598</v>
      </c>
      <c r="G8" s="132">
        <v>50</v>
      </c>
      <c r="H8" s="189"/>
    </row>
    <row r="9" spans="1:8" ht="21" customHeight="1">
      <c r="A9" s="390"/>
      <c r="B9" s="212" t="s">
        <v>6</v>
      </c>
      <c r="C9" s="212" t="s">
        <v>448</v>
      </c>
      <c r="D9" s="212" t="s">
        <v>525</v>
      </c>
      <c r="E9" s="461"/>
      <c r="F9" s="456"/>
      <c r="G9" s="132">
        <v>52</v>
      </c>
      <c r="H9" s="190"/>
    </row>
    <row r="10" spans="1:8" ht="21" customHeight="1">
      <c r="A10" s="390"/>
      <c r="B10" s="212" t="s">
        <v>6</v>
      </c>
      <c r="C10" s="212" t="s">
        <v>448</v>
      </c>
      <c r="D10" s="212" t="s">
        <v>526</v>
      </c>
      <c r="E10" s="462"/>
      <c r="F10" s="457"/>
      <c r="G10" s="132">
        <v>19</v>
      </c>
      <c r="H10" s="190"/>
    </row>
    <row r="11" spans="1:8" ht="21" customHeight="1">
      <c r="A11" s="3">
        <v>7</v>
      </c>
      <c r="B11" s="212" t="s">
        <v>6</v>
      </c>
      <c r="C11" s="212" t="s">
        <v>448</v>
      </c>
      <c r="D11" s="212" t="s">
        <v>526</v>
      </c>
      <c r="E11" s="212" t="s">
        <v>527</v>
      </c>
      <c r="F11" s="348">
        <v>629120</v>
      </c>
      <c r="G11" s="132">
        <v>18</v>
      </c>
      <c r="H11" s="190"/>
    </row>
    <row r="12" spans="1:8" ht="21" customHeight="1">
      <c r="A12" s="3">
        <v>8</v>
      </c>
      <c r="B12" s="212" t="s">
        <v>6</v>
      </c>
      <c r="C12" s="212" t="s">
        <v>448</v>
      </c>
      <c r="D12" s="212" t="s">
        <v>528</v>
      </c>
      <c r="E12" s="212" t="s">
        <v>529</v>
      </c>
      <c r="F12" s="348">
        <v>628679</v>
      </c>
      <c r="G12" s="132">
        <v>53.15</v>
      </c>
      <c r="H12" s="190"/>
    </row>
    <row r="13" spans="1:8" ht="21" customHeight="1">
      <c r="A13" s="3">
        <v>9</v>
      </c>
      <c r="B13" s="212" t="s">
        <v>6</v>
      </c>
      <c r="C13" s="212" t="s">
        <v>448</v>
      </c>
      <c r="D13" s="212" t="s">
        <v>528</v>
      </c>
      <c r="E13" s="212" t="s">
        <v>528</v>
      </c>
      <c r="F13" s="348">
        <v>628927</v>
      </c>
      <c r="G13" s="132">
        <v>10.54</v>
      </c>
      <c r="H13" s="61"/>
    </row>
    <row r="14" spans="1:8" ht="21" customHeight="1">
      <c r="A14" s="3">
        <v>10</v>
      </c>
      <c r="B14" s="212" t="s">
        <v>6</v>
      </c>
      <c r="C14" s="212" t="s">
        <v>448</v>
      </c>
      <c r="D14" s="212" t="s">
        <v>525</v>
      </c>
      <c r="E14" s="212" t="s">
        <v>530</v>
      </c>
      <c r="F14" s="348">
        <v>628615</v>
      </c>
      <c r="G14" s="132">
        <v>23.44</v>
      </c>
      <c r="H14" s="192"/>
    </row>
    <row r="15" spans="1:8" ht="21" customHeight="1">
      <c r="A15" s="3">
        <v>11</v>
      </c>
      <c r="B15" s="212" t="s">
        <v>6</v>
      </c>
      <c r="C15" s="212" t="s">
        <v>448</v>
      </c>
      <c r="D15" s="212" t="s">
        <v>525</v>
      </c>
      <c r="E15" s="212" t="s">
        <v>531</v>
      </c>
      <c r="F15" s="348">
        <v>628698</v>
      </c>
      <c r="G15" s="132">
        <v>128.12</v>
      </c>
      <c r="H15" s="61"/>
    </row>
    <row r="16" spans="1:8" ht="21" customHeight="1">
      <c r="A16" s="3">
        <v>12</v>
      </c>
      <c r="B16" s="212" t="s">
        <v>6</v>
      </c>
      <c r="C16" s="212" t="s">
        <v>448</v>
      </c>
      <c r="D16" s="212" t="s">
        <v>532</v>
      </c>
      <c r="E16" s="212" t="s">
        <v>532</v>
      </c>
      <c r="F16" s="348">
        <v>629441</v>
      </c>
      <c r="G16" s="132">
        <v>35.54</v>
      </c>
      <c r="H16" s="189"/>
    </row>
    <row r="17" spans="1:8" ht="21" customHeight="1">
      <c r="A17" s="3">
        <v>13</v>
      </c>
      <c r="B17" s="212" t="s">
        <v>6</v>
      </c>
      <c r="C17" s="212" t="s">
        <v>448</v>
      </c>
      <c r="D17" s="212" t="s">
        <v>532</v>
      </c>
      <c r="E17" s="212" t="s">
        <v>533</v>
      </c>
      <c r="F17" s="348">
        <v>628903</v>
      </c>
      <c r="G17" s="132">
        <v>33</v>
      </c>
      <c r="H17" s="189">
        <v>2603006007017</v>
      </c>
    </row>
    <row r="18" spans="1:8" ht="21" customHeight="1">
      <c r="A18" s="3">
        <v>14</v>
      </c>
      <c r="B18" s="212" t="s">
        <v>6</v>
      </c>
      <c r="C18" s="212" t="s">
        <v>448</v>
      </c>
      <c r="D18" s="212" t="s">
        <v>534</v>
      </c>
      <c r="E18" s="212" t="s">
        <v>535</v>
      </c>
      <c r="F18" s="348">
        <v>628640</v>
      </c>
      <c r="G18" s="132">
        <v>113</v>
      </c>
      <c r="H18" s="189">
        <v>2604012027007</v>
      </c>
    </row>
    <row r="19" spans="1:8" ht="21" customHeight="1">
      <c r="A19" s="3">
        <v>15</v>
      </c>
      <c r="B19" s="212" t="s">
        <v>6</v>
      </c>
      <c r="C19" s="212" t="s">
        <v>448</v>
      </c>
      <c r="D19" s="212" t="s">
        <v>534</v>
      </c>
      <c r="E19" s="212" t="s">
        <v>536</v>
      </c>
      <c r="F19" s="348">
        <v>628654</v>
      </c>
      <c r="G19" s="132">
        <v>52</v>
      </c>
      <c r="H19" s="189">
        <v>2604012047008</v>
      </c>
    </row>
    <row r="20" spans="1:8" ht="21" customHeight="1">
      <c r="A20" s="3">
        <v>16</v>
      </c>
      <c r="B20" s="212" t="s">
        <v>6</v>
      </c>
      <c r="C20" s="212" t="s">
        <v>448</v>
      </c>
      <c r="D20" s="212" t="s">
        <v>534</v>
      </c>
      <c r="E20" s="212" t="s">
        <v>534</v>
      </c>
      <c r="F20" s="348">
        <v>629466</v>
      </c>
      <c r="G20" s="132">
        <v>124</v>
      </c>
      <c r="H20" s="189">
        <v>2615013026003</v>
      </c>
    </row>
    <row r="21" spans="1:8" ht="21" customHeight="1">
      <c r="A21" s="3">
        <v>17</v>
      </c>
      <c r="B21" s="212" t="s">
        <v>6</v>
      </c>
      <c r="C21" s="212" t="s">
        <v>448</v>
      </c>
      <c r="D21" s="212" t="s">
        <v>537</v>
      </c>
      <c r="E21" s="212" t="s">
        <v>537</v>
      </c>
      <c r="F21" s="348">
        <v>629468</v>
      </c>
      <c r="G21" s="132">
        <v>37.4</v>
      </c>
      <c r="H21" s="189">
        <v>2615013034001</v>
      </c>
    </row>
    <row r="22" spans="1:8" ht="21" customHeight="1">
      <c r="A22" s="3">
        <v>18</v>
      </c>
      <c r="B22" s="212" t="s">
        <v>6</v>
      </c>
      <c r="C22" s="212" t="s">
        <v>448</v>
      </c>
      <c r="D22" s="212" t="s">
        <v>537</v>
      </c>
      <c r="E22" s="212" t="s">
        <v>538</v>
      </c>
      <c r="F22" s="348">
        <v>629449</v>
      </c>
      <c r="G22" s="132">
        <v>109</v>
      </c>
      <c r="H22" s="189">
        <v>2615013034002</v>
      </c>
    </row>
    <row r="23" spans="1:8" ht="21" customHeight="1">
      <c r="A23" s="55">
        <v>1</v>
      </c>
      <c r="B23" s="49" t="s">
        <v>7</v>
      </c>
      <c r="C23" s="212" t="s">
        <v>448</v>
      </c>
      <c r="D23" s="212" t="s">
        <v>518</v>
      </c>
      <c r="E23" s="212" t="s">
        <v>517</v>
      </c>
      <c r="F23" s="348">
        <v>628807</v>
      </c>
      <c r="G23" s="132">
        <v>25</v>
      </c>
      <c r="H23" s="189">
        <v>2601013038003</v>
      </c>
    </row>
    <row r="24" spans="1:8" ht="21" customHeight="1">
      <c r="A24" s="55">
        <v>2</v>
      </c>
      <c r="B24" s="49" t="s">
        <v>7</v>
      </c>
      <c r="C24" s="212" t="s">
        <v>448</v>
      </c>
      <c r="D24" s="212" t="s">
        <v>518</v>
      </c>
      <c r="E24" s="212" t="s">
        <v>519</v>
      </c>
      <c r="F24" s="348">
        <v>629351</v>
      </c>
      <c r="G24" s="132">
        <v>23.5</v>
      </c>
      <c r="H24" s="58"/>
    </row>
    <row r="25" spans="1:7" ht="21" customHeight="1">
      <c r="A25" s="55">
        <v>3</v>
      </c>
      <c r="B25" s="49" t="s">
        <v>7</v>
      </c>
      <c r="C25" s="212" t="s">
        <v>448</v>
      </c>
      <c r="D25" s="212" t="s">
        <v>518</v>
      </c>
      <c r="E25" s="212" t="s">
        <v>520</v>
      </c>
      <c r="F25" s="348">
        <v>629053</v>
      </c>
      <c r="G25" s="10"/>
    </row>
    <row r="26" spans="1:7" ht="21" customHeight="1">
      <c r="A26" s="55">
        <v>4</v>
      </c>
      <c r="B26" s="49" t="s">
        <v>7</v>
      </c>
      <c r="C26" s="212" t="s">
        <v>448</v>
      </c>
      <c r="D26" s="213" t="s">
        <v>522</v>
      </c>
      <c r="E26" s="213" t="s">
        <v>523</v>
      </c>
      <c r="F26" s="349">
        <v>629018</v>
      </c>
      <c r="G26" s="10"/>
    </row>
    <row r="27" spans="1:7" ht="21" customHeight="1">
      <c r="A27" s="463">
        <v>5</v>
      </c>
      <c r="B27" s="49" t="s">
        <v>7</v>
      </c>
      <c r="C27" s="212" t="s">
        <v>448</v>
      </c>
      <c r="D27" s="212" t="s">
        <v>522</v>
      </c>
      <c r="E27" s="460" t="s">
        <v>524</v>
      </c>
      <c r="F27" s="455">
        <v>629598</v>
      </c>
      <c r="G27" s="10"/>
    </row>
    <row r="28" spans="1:7" ht="21" customHeight="1">
      <c r="A28" s="463"/>
      <c r="B28" s="49" t="s">
        <v>7</v>
      </c>
      <c r="C28" s="212" t="s">
        <v>448</v>
      </c>
      <c r="D28" s="213" t="s">
        <v>525</v>
      </c>
      <c r="E28" s="464"/>
      <c r="F28" s="458"/>
      <c r="G28" s="10"/>
    </row>
    <row r="29" spans="1:7" ht="21" customHeight="1">
      <c r="A29" s="463"/>
      <c r="B29" s="49" t="s">
        <v>7</v>
      </c>
      <c r="C29" s="212" t="s">
        <v>448</v>
      </c>
      <c r="D29" s="213" t="s">
        <v>526</v>
      </c>
      <c r="E29" s="434"/>
      <c r="F29" s="459"/>
      <c r="G29" s="10"/>
    </row>
    <row r="30" spans="1:7" ht="21" customHeight="1">
      <c r="A30" s="55">
        <v>6</v>
      </c>
      <c r="B30" s="49" t="s">
        <v>7</v>
      </c>
      <c r="C30" s="212" t="s">
        <v>448</v>
      </c>
      <c r="D30" s="213" t="s">
        <v>526</v>
      </c>
      <c r="E30" s="213" t="s">
        <v>527</v>
      </c>
      <c r="F30" s="349">
        <v>629120</v>
      </c>
      <c r="G30" s="10"/>
    </row>
    <row r="31" spans="1:7" ht="21" customHeight="1">
      <c r="A31" s="55">
        <v>7</v>
      </c>
      <c r="B31" s="49" t="s">
        <v>7</v>
      </c>
      <c r="C31" s="212" t="s">
        <v>448</v>
      </c>
      <c r="D31" s="213" t="s">
        <v>528</v>
      </c>
      <c r="E31" s="213" t="s">
        <v>529</v>
      </c>
      <c r="F31" s="349">
        <v>628679</v>
      </c>
      <c r="G31" s="10"/>
    </row>
    <row r="32" spans="1:7" ht="21" customHeight="1">
      <c r="A32" s="55">
        <v>8</v>
      </c>
      <c r="B32" s="49" t="s">
        <v>7</v>
      </c>
      <c r="C32" s="212" t="s">
        <v>448</v>
      </c>
      <c r="D32" s="213" t="s">
        <v>528</v>
      </c>
      <c r="E32" s="213" t="s">
        <v>528</v>
      </c>
      <c r="F32" s="349">
        <v>628927</v>
      </c>
      <c r="G32" s="10"/>
    </row>
    <row r="33" spans="1:7" ht="21" customHeight="1">
      <c r="A33" s="55">
        <v>9</v>
      </c>
      <c r="B33" s="49" t="s">
        <v>7</v>
      </c>
      <c r="C33" s="212" t="s">
        <v>448</v>
      </c>
      <c r="D33" s="213" t="s">
        <v>525</v>
      </c>
      <c r="E33" s="213" t="s">
        <v>530</v>
      </c>
      <c r="F33" s="349">
        <v>628615</v>
      </c>
      <c r="G33" s="10"/>
    </row>
    <row r="34" spans="1:7" ht="21" customHeight="1">
      <c r="A34" s="55">
        <v>10</v>
      </c>
      <c r="B34" s="49" t="s">
        <v>7</v>
      </c>
      <c r="C34" s="212" t="s">
        <v>448</v>
      </c>
      <c r="D34" s="213" t="s">
        <v>525</v>
      </c>
      <c r="E34" s="213" t="s">
        <v>531</v>
      </c>
      <c r="F34" s="349">
        <v>628698</v>
      </c>
      <c r="G34" s="10"/>
    </row>
    <row r="35" spans="1:7" ht="21" customHeight="1">
      <c r="A35" s="55">
        <v>11</v>
      </c>
      <c r="B35" s="49" t="s">
        <v>7</v>
      </c>
      <c r="C35" s="212" t="s">
        <v>448</v>
      </c>
      <c r="D35" s="213" t="s">
        <v>532</v>
      </c>
      <c r="E35" s="213" t="s">
        <v>532</v>
      </c>
      <c r="F35" s="349">
        <v>629441</v>
      </c>
      <c r="G35" s="10"/>
    </row>
    <row r="36" spans="1:7" ht="21" customHeight="1">
      <c r="A36" s="55">
        <v>12</v>
      </c>
      <c r="B36" s="49" t="s">
        <v>7</v>
      </c>
      <c r="C36" s="212" t="s">
        <v>448</v>
      </c>
      <c r="D36" s="213" t="s">
        <v>532</v>
      </c>
      <c r="E36" s="213" t="s">
        <v>533</v>
      </c>
      <c r="F36" s="349">
        <v>628903</v>
      </c>
      <c r="G36" s="10"/>
    </row>
    <row r="37" spans="1:7" ht="21" customHeight="1">
      <c r="A37" s="55">
        <v>13</v>
      </c>
      <c r="B37" s="49" t="s">
        <v>7</v>
      </c>
      <c r="C37" s="212" t="s">
        <v>448</v>
      </c>
      <c r="D37" s="212" t="s">
        <v>534</v>
      </c>
      <c r="E37" s="212" t="s">
        <v>535</v>
      </c>
      <c r="F37" s="348">
        <v>628640</v>
      </c>
      <c r="G37" s="10"/>
    </row>
    <row r="38" spans="1:6" ht="21" customHeight="1">
      <c r="A38" s="55">
        <v>14</v>
      </c>
      <c r="B38" s="49" t="s">
        <v>7</v>
      </c>
      <c r="C38" s="212" t="s">
        <v>448</v>
      </c>
      <c r="D38" s="212" t="s">
        <v>534</v>
      </c>
      <c r="E38" s="212" t="s">
        <v>534</v>
      </c>
      <c r="F38" s="348">
        <v>629466</v>
      </c>
    </row>
    <row r="39" spans="1:6" ht="21" customHeight="1">
      <c r="A39" s="55">
        <v>15</v>
      </c>
      <c r="B39" s="49" t="s">
        <v>7</v>
      </c>
      <c r="C39" s="212" t="s">
        <v>448</v>
      </c>
      <c r="D39" s="213" t="s">
        <v>534</v>
      </c>
      <c r="E39" s="213" t="s">
        <v>536</v>
      </c>
      <c r="F39" s="349">
        <v>628654</v>
      </c>
    </row>
    <row r="40" spans="1:6" ht="21" customHeight="1">
      <c r="A40" s="55">
        <v>16</v>
      </c>
      <c r="B40" s="49" t="s">
        <v>7</v>
      </c>
      <c r="C40" s="212" t="s">
        <v>448</v>
      </c>
      <c r="D40" s="213" t="s">
        <v>537</v>
      </c>
      <c r="E40" s="213" t="s">
        <v>537</v>
      </c>
      <c r="F40" s="349">
        <v>629468</v>
      </c>
    </row>
    <row r="41" spans="1:6" ht="21" customHeight="1">
      <c r="A41" s="55">
        <v>17</v>
      </c>
      <c r="B41" s="49" t="s">
        <v>7</v>
      </c>
      <c r="C41" s="212" t="s">
        <v>448</v>
      </c>
      <c r="D41" s="213" t="s">
        <v>537</v>
      </c>
      <c r="E41" s="213" t="s">
        <v>538</v>
      </c>
      <c r="F41" s="349">
        <v>629449</v>
      </c>
    </row>
  </sheetData>
  <sheetProtection/>
  <mergeCells count="8">
    <mergeCell ref="F8:F10"/>
    <mergeCell ref="F27:F29"/>
    <mergeCell ref="E4:E5"/>
    <mergeCell ref="A4:A5"/>
    <mergeCell ref="A8:A10"/>
    <mergeCell ref="E8:E10"/>
    <mergeCell ref="A27:A29"/>
    <mergeCell ref="E27:E2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K17" sqref="K17"/>
    </sheetView>
  </sheetViews>
  <sheetFormatPr defaultColWidth="7.140625" defaultRowHeight="15" customHeight="1"/>
  <cols>
    <col min="1" max="1" width="7.140625" style="286" customWidth="1"/>
    <col min="2" max="2" width="14.28125" style="153" customWidth="1"/>
    <col min="3" max="3" width="19.00390625" style="153" customWidth="1"/>
    <col min="4" max="5" width="19.7109375" style="153" customWidth="1"/>
    <col min="6" max="6" width="22.00390625" style="287" customWidth="1"/>
    <col min="7" max="16384" width="7.140625" style="153" customWidth="1"/>
  </cols>
  <sheetData>
    <row r="1" spans="1:6" ht="22.5" customHeight="1">
      <c r="A1" s="465" t="s">
        <v>946</v>
      </c>
      <c r="B1" s="465"/>
      <c r="C1" s="465"/>
      <c r="D1" s="465"/>
      <c r="E1" s="465"/>
      <c r="F1" s="465"/>
    </row>
    <row r="2" spans="1:6" s="282" customFormat="1" ht="40.5" customHeight="1">
      <c r="A2" s="283" t="s">
        <v>0</v>
      </c>
      <c r="B2" s="283" t="s">
        <v>1</v>
      </c>
      <c r="C2" s="283" t="s">
        <v>692</v>
      </c>
      <c r="D2" s="283" t="s">
        <v>694</v>
      </c>
      <c r="E2" s="283" t="s">
        <v>695</v>
      </c>
      <c r="F2" s="283" t="s">
        <v>4</v>
      </c>
    </row>
    <row r="3" spans="1:6" ht="19.5" customHeight="1">
      <c r="A3" s="379" t="s">
        <v>5</v>
      </c>
      <c r="B3" s="379"/>
      <c r="C3" s="379"/>
      <c r="D3" s="379"/>
      <c r="E3" s="379"/>
      <c r="F3" s="379"/>
    </row>
    <row r="4" spans="1:6" s="284" customFormat="1" ht="32.25" customHeight="1">
      <c r="A4" s="3">
        <v>1</v>
      </c>
      <c r="B4" s="4" t="s">
        <v>6</v>
      </c>
      <c r="C4" s="3"/>
      <c r="D4" s="3">
        <v>8</v>
      </c>
      <c r="E4" s="3"/>
      <c r="F4" s="5">
        <f aca="true" t="shared" si="0" ref="F4:F17">SUM(C4:D4)</f>
        <v>8</v>
      </c>
    </row>
    <row r="5" spans="1:6" s="284" customFormat="1" ht="32.25" customHeight="1">
      <c r="A5" s="3">
        <v>2</v>
      </c>
      <c r="B5" s="4" t="s">
        <v>7</v>
      </c>
      <c r="C5" s="3"/>
      <c r="D5" s="3"/>
      <c r="E5" s="3"/>
      <c r="F5" s="5">
        <f t="shared" si="0"/>
        <v>0</v>
      </c>
    </row>
    <row r="6" spans="1:6" s="284" customFormat="1" ht="32.25" customHeight="1">
      <c r="A6" s="3">
        <v>3</v>
      </c>
      <c r="B6" s="4" t="s">
        <v>8</v>
      </c>
      <c r="C6" s="3"/>
      <c r="D6" s="3">
        <v>9</v>
      </c>
      <c r="E6" s="3"/>
      <c r="F6" s="5">
        <f t="shared" si="0"/>
        <v>9</v>
      </c>
    </row>
    <row r="7" spans="1:6" s="284" customFormat="1" ht="32.25" customHeight="1">
      <c r="A7" s="3">
        <v>4</v>
      </c>
      <c r="B7" s="4" t="s">
        <v>9</v>
      </c>
      <c r="C7" s="3"/>
      <c r="D7" s="3">
        <v>1</v>
      </c>
      <c r="E7" s="3"/>
      <c r="F7" s="5">
        <f t="shared" si="0"/>
        <v>1</v>
      </c>
    </row>
    <row r="8" spans="1:6" s="284" customFormat="1" ht="32.25" customHeight="1">
      <c r="A8" s="3">
        <v>5</v>
      </c>
      <c r="B8" s="4" t="s">
        <v>10</v>
      </c>
      <c r="C8" s="3">
        <v>2</v>
      </c>
      <c r="D8" s="3"/>
      <c r="E8" s="3"/>
      <c r="F8" s="5">
        <f t="shared" si="0"/>
        <v>2</v>
      </c>
    </row>
    <row r="9" spans="1:6" s="284" customFormat="1" ht="32.25" customHeight="1">
      <c r="A9" s="3">
        <v>6</v>
      </c>
      <c r="B9" s="4" t="s">
        <v>11</v>
      </c>
      <c r="C9" s="3"/>
      <c r="D9" s="3"/>
      <c r="E9" s="3"/>
      <c r="F9" s="5">
        <f t="shared" si="0"/>
        <v>0</v>
      </c>
    </row>
    <row r="10" spans="1:6" s="284" customFormat="1" ht="32.25" customHeight="1">
      <c r="A10" s="3">
        <v>7</v>
      </c>
      <c r="B10" s="4" t="s">
        <v>12</v>
      </c>
      <c r="C10" s="3"/>
      <c r="D10" s="3">
        <v>7</v>
      </c>
      <c r="E10" s="3"/>
      <c r="F10" s="5">
        <f t="shared" si="0"/>
        <v>7</v>
      </c>
    </row>
    <row r="11" spans="1:6" s="284" customFormat="1" ht="32.25" customHeight="1">
      <c r="A11" s="3">
        <v>8</v>
      </c>
      <c r="B11" s="4" t="s">
        <v>13</v>
      </c>
      <c r="C11" s="3"/>
      <c r="D11" s="3">
        <v>1</v>
      </c>
      <c r="E11" s="3"/>
      <c r="F11" s="5">
        <f t="shared" si="0"/>
        <v>1</v>
      </c>
    </row>
    <row r="12" spans="1:6" s="284" customFormat="1" ht="32.25" customHeight="1">
      <c r="A12" s="3">
        <v>9</v>
      </c>
      <c r="B12" s="4" t="s">
        <v>14</v>
      </c>
      <c r="C12" s="3"/>
      <c r="D12" s="3">
        <v>5</v>
      </c>
      <c r="E12" s="3"/>
      <c r="F12" s="5">
        <f t="shared" si="0"/>
        <v>5</v>
      </c>
    </row>
    <row r="13" spans="1:6" s="284" customFormat="1" ht="32.25" customHeight="1">
      <c r="A13" s="3">
        <v>10</v>
      </c>
      <c r="B13" s="4" t="s">
        <v>15</v>
      </c>
      <c r="C13" s="3"/>
      <c r="D13" s="3"/>
      <c r="E13" s="3"/>
      <c r="F13" s="5">
        <f t="shared" si="0"/>
        <v>0</v>
      </c>
    </row>
    <row r="14" spans="1:6" s="284" customFormat="1" ht="32.25" customHeight="1">
      <c r="A14" s="3">
        <v>11</v>
      </c>
      <c r="B14" s="4" t="s">
        <v>16</v>
      </c>
      <c r="C14" s="3"/>
      <c r="D14" s="3"/>
      <c r="E14" s="3"/>
      <c r="F14" s="5">
        <f t="shared" si="0"/>
        <v>0</v>
      </c>
    </row>
    <row r="15" spans="1:6" s="284" customFormat="1" ht="32.25" customHeight="1">
      <c r="A15" s="3">
        <v>12</v>
      </c>
      <c r="B15" s="4" t="s">
        <v>17</v>
      </c>
      <c r="C15" s="3"/>
      <c r="D15" s="3"/>
      <c r="E15" s="3"/>
      <c r="F15" s="5">
        <f t="shared" si="0"/>
        <v>0</v>
      </c>
    </row>
    <row r="16" spans="1:6" s="284" customFormat="1" ht="32.25" customHeight="1">
      <c r="A16" s="3">
        <v>13</v>
      </c>
      <c r="B16" s="4" t="s">
        <v>18</v>
      </c>
      <c r="C16" s="3"/>
      <c r="D16" s="3"/>
      <c r="E16" s="3"/>
      <c r="F16" s="5">
        <f t="shared" si="0"/>
        <v>0</v>
      </c>
    </row>
    <row r="17" spans="1:6" s="285" customFormat="1" ht="32.25" customHeight="1">
      <c r="A17" s="466" t="s">
        <v>19</v>
      </c>
      <c r="B17" s="466"/>
      <c r="C17" s="5">
        <f>SUM(C4:C16)</f>
        <v>2</v>
      </c>
      <c r="D17" s="5">
        <f>SUM(D4:D16)</f>
        <v>31</v>
      </c>
      <c r="E17" s="5">
        <f>SUM(E4:E16)</f>
        <v>0</v>
      </c>
      <c r="F17" s="5">
        <f t="shared" si="0"/>
        <v>33</v>
      </c>
    </row>
    <row r="18" ht="21.75" customHeight="1"/>
  </sheetData>
  <sheetProtection/>
  <mergeCells count="3">
    <mergeCell ref="A1:F1"/>
    <mergeCell ref="A3:F3"/>
    <mergeCell ref="A17:B17"/>
  </mergeCells>
  <printOptions horizontalCentered="1" verticalCentered="1"/>
  <pageMargins left="0.2362204724409449" right="0.03937007874015748" top="0.1968503937007874" bottom="0.15748031496062992" header="0.31496062992125984" footer="0.31496062992125984"/>
  <pageSetup firstPageNumber="13" useFirstPageNumber="1" horizontalDpi="600" verticalDpi="600" orientation="landscape" paperSize="9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31.5" customHeight="1"/>
  <cols>
    <col min="1" max="1" width="6.140625" style="6" customWidth="1"/>
    <col min="2" max="2" width="15.5742187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7.57421875" style="6" customWidth="1"/>
    <col min="7" max="7" width="14.8515625" style="6" hidden="1" customWidth="1"/>
    <col min="8" max="8" width="14.7109375" style="6" hidden="1" customWidth="1"/>
    <col min="9" max="16384" width="9.140625" style="6" customWidth="1"/>
  </cols>
  <sheetData>
    <row r="1" spans="1:8" ht="31.5" customHeight="1">
      <c r="A1" s="5" t="s">
        <v>205</v>
      </c>
      <c r="B1" s="9" t="s">
        <v>21</v>
      </c>
      <c r="C1" s="9" t="s">
        <v>22</v>
      </c>
      <c r="D1" s="9" t="s">
        <v>23</v>
      </c>
      <c r="E1" s="9" t="s">
        <v>113</v>
      </c>
      <c r="F1" s="9" t="s">
        <v>114</v>
      </c>
      <c r="G1" s="9" t="s">
        <v>26</v>
      </c>
      <c r="H1" s="9" t="s">
        <v>375</v>
      </c>
    </row>
    <row r="2" spans="1:8" ht="31.5" customHeight="1">
      <c r="A2" s="3">
        <v>1</v>
      </c>
      <c r="B2" s="288" t="s">
        <v>10</v>
      </c>
      <c r="C2" s="289" t="s">
        <v>692</v>
      </c>
      <c r="D2" s="289" t="s">
        <v>696</v>
      </c>
      <c r="E2" s="289" t="s">
        <v>697</v>
      </c>
      <c r="F2" s="290">
        <v>629279</v>
      </c>
      <c r="G2" s="131">
        <v>44</v>
      </c>
      <c r="H2" s="3">
        <v>13</v>
      </c>
    </row>
    <row r="3" spans="1:8" ht="31.5" customHeight="1">
      <c r="A3" s="3">
        <v>2</v>
      </c>
      <c r="B3" s="288" t="s">
        <v>10</v>
      </c>
      <c r="C3" s="289" t="s">
        <v>692</v>
      </c>
      <c r="D3" s="289" t="s">
        <v>698</v>
      </c>
      <c r="E3" s="289" t="s">
        <v>699</v>
      </c>
      <c r="F3" s="52">
        <v>628803</v>
      </c>
      <c r="G3" s="132">
        <v>57</v>
      </c>
      <c r="H3" s="3">
        <v>18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22.5" customHeight="1"/>
  <cols>
    <col min="1" max="1" width="9.140625" style="11" customWidth="1"/>
    <col min="2" max="3" width="13.28125" style="83" customWidth="1"/>
    <col min="4" max="4" width="19.140625" style="178" customWidth="1"/>
    <col min="5" max="5" width="25.7109375" style="83" bestFit="1" customWidth="1"/>
    <col min="6" max="6" width="18.421875" style="83" customWidth="1"/>
    <col min="7" max="7" width="14.7109375" style="12" hidden="1" customWidth="1"/>
    <col min="8" max="16384" width="9.140625" style="11" customWidth="1"/>
  </cols>
  <sheetData>
    <row r="1" spans="1:7" s="12" customFormat="1" ht="22.5" customHeight="1">
      <c r="A1" s="166" t="s">
        <v>67</v>
      </c>
      <c r="B1" s="166" t="s">
        <v>68</v>
      </c>
      <c r="C1" s="166" t="s">
        <v>22</v>
      </c>
      <c r="D1" s="166" t="s">
        <v>23</v>
      </c>
      <c r="E1" s="166" t="s">
        <v>113</v>
      </c>
      <c r="F1" s="167" t="s">
        <v>381</v>
      </c>
      <c r="G1" s="168" t="s">
        <v>26</v>
      </c>
    </row>
    <row r="2" spans="1:7" ht="22.5" customHeight="1">
      <c r="A2" s="55">
        <v>1</v>
      </c>
      <c r="B2" s="169" t="s">
        <v>6</v>
      </c>
      <c r="C2" s="169" t="s">
        <v>373</v>
      </c>
      <c r="D2" s="169" t="s">
        <v>382</v>
      </c>
      <c r="E2" s="169" t="s">
        <v>383</v>
      </c>
      <c r="F2" s="170" t="s">
        <v>384</v>
      </c>
      <c r="G2" s="131">
        <f>65</f>
        <v>65</v>
      </c>
    </row>
    <row r="3" spans="1:7" ht="22.5" customHeight="1">
      <c r="A3" s="55">
        <v>2</v>
      </c>
      <c r="B3" s="169" t="s">
        <v>6</v>
      </c>
      <c r="C3" s="169" t="s">
        <v>373</v>
      </c>
      <c r="D3" s="169" t="s">
        <v>373</v>
      </c>
      <c r="E3" s="169" t="s">
        <v>385</v>
      </c>
      <c r="F3" s="170" t="s">
        <v>386</v>
      </c>
      <c r="G3" s="132">
        <f>49</f>
        <v>49</v>
      </c>
    </row>
    <row r="4" spans="1:7" ht="22.5" customHeight="1">
      <c r="A4" s="55">
        <v>3</v>
      </c>
      <c r="B4" s="169" t="s">
        <v>6</v>
      </c>
      <c r="C4" s="169" t="s">
        <v>373</v>
      </c>
      <c r="D4" s="169" t="s">
        <v>373</v>
      </c>
      <c r="E4" s="169" t="s">
        <v>373</v>
      </c>
      <c r="F4" s="170" t="s">
        <v>387</v>
      </c>
      <c r="G4" s="132">
        <f>37.6</f>
        <v>37.6</v>
      </c>
    </row>
    <row r="5" spans="1:7" ht="22.5" customHeight="1">
      <c r="A5" s="55">
        <v>1</v>
      </c>
      <c r="B5" s="169" t="s">
        <v>8</v>
      </c>
      <c r="C5" s="169" t="s">
        <v>373</v>
      </c>
      <c r="D5" s="169" t="s">
        <v>388</v>
      </c>
      <c r="E5" s="169" t="s">
        <v>389</v>
      </c>
      <c r="F5" s="171" t="s">
        <v>390</v>
      </c>
      <c r="G5" s="132">
        <v>20</v>
      </c>
    </row>
    <row r="6" spans="1:7" ht="22.5" customHeight="1">
      <c r="A6" s="55">
        <v>2</v>
      </c>
      <c r="B6" s="169" t="s">
        <v>8</v>
      </c>
      <c r="C6" s="169" t="s">
        <v>373</v>
      </c>
      <c r="D6" s="169" t="s">
        <v>388</v>
      </c>
      <c r="E6" s="169" t="s">
        <v>391</v>
      </c>
      <c r="F6" s="171" t="s">
        <v>392</v>
      </c>
      <c r="G6" s="132">
        <f>26</f>
        <v>26</v>
      </c>
    </row>
    <row r="7" spans="1:7" ht="22.5" customHeight="1">
      <c r="A7" s="55">
        <v>3</v>
      </c>
      <c r="B7" s="169" t="s">
        <v>8</v>
      </c>
      <c r="C7" s="169" t="s">
        <v>373</v>
      </c>
      <c r="D7" s="169" t="s">
        <v>373</v>
      </c>
      <c r="E7" s="169" t="s">
        <v>373</v>
      </c>
      <c r="F7" s="170" t="s">
        <v>387</v>
      </c>
      <c r="G7" s="132">
        <f>22</f>
        <v>22</v>
      </c>
    </row>
    <row r="8" spans="1:7" ht="22.5" customHeight="1">
      <c r="A8" s="55">
        <v>4</v>
      </c>
      <c r="B8" s="169" t="s">
        <v>8</v>
      </c>
      <c r="C8" s="169" t="s">
        <v>373</v>
      </c>
      <c r="D8" s="169" t="s">
        <v>373</v>
      </c>
      <c r="E8" s="169" t="s">
        <v>385</v>
      </c>
      <c r="F8" s="170" t="s">
        <v>386</v>
      </c>
      <c r="G8" s="132">
        <v>21</v>
      </c>
    </row>
    <row r="9" spans="1:7" ht="22.5" customHeight="1">
      <c r="A9" s="55">
        <v>5</v>
      </c>
      <c r="B9" s="169" t="s">
        <v>8</v>
      </c>
      <c r="C9" s="169" t="s">
        <v>373</v>
      </c>
      <c r="D9" s="169" t="s">
        <v>382</v>
      </c>
      <c r="E9" s="169" t="s">
        <v>383</v>
      </c>
      <c r="F9" s="170" t="s">
        <v>384</v>
      </c>
      <c r="G9" s="132">
        <v>14</v>
      </c>
    </row>
    <row r="10" spans="1:7" ht="22.5" customHeight="1">
      <c r="A10" s="55">
        <v>6</v>
      </c>
      <c r="B10" s="169" t="s">
        <v>8</v>
      </c>
      <c r="C10" s="169" t="s">
        <v>373</v>
      </c>
      <c r="D10" s="169" t="s">
        <v>382</v>
      </c>
      <c r="E10" s="169" t="s">
        <v>393</v>
      </c>
      <c r="F10" s="170" t="s">
        <v>394</v>
      </c>
      <c r="G10" s="132">
        <v>17</v>
      </c>
    </row>
    <row r="11" spans="1:7" ht="22.5" customHeight="1">
      <c r="A11" s="55">
        <v>7</v>
      </c>
      <c r="B11" s="169" t="s">
        <v>8</v>
      </c>
      <c r="C11" s="169" t="s">
        <v>373</v>
      </c>
      <c r="D11" s="169" t="s">
        <v>395</v>
      </c>
      <c r="E11" s="169" t="s">
        <v>396</v>
      </c>
      <c r="F11" s="170" t="s">
        <v>397</v>
      </c>
      <c r="G11" s="132">
        <v>21</v>
      </c>
    </row>
    <row r="12" spans="1:7" ht="22.5" customHeight="1">
      <c r="A12" s="55">
        <v>1</v>
      </c>
      <c r="B12" s="169" t="s">
        <v>12</v>
      </c>
      <c r="C12" s="169" t="s">
        <v>373</v>
      </c>
      <c r="D12" s="169" t="s">
        <v>388</v>
      </c>
      <c r="E12" s="169" t="s">
        <v>398</v>
      </c>
      <c r="F12" s="172" t="s">
        <v>399</v>
      </c>
      <c r="G12" s="132">
        <v>11.5</v>
      </c>
    </row>
    <row r="13" spans="1:7" ht="22.5" customHeight="1">
      <c r="A13" s="55">
        <v>1</v>
      </c>
      <c r="B13" s="173" t="s">
        <v>10</v>
      </c>
      <c r="C13" s="169" t="s">
        <v>373</v>
      </c>
      <c r="D13" s="169" t="s">
        <v>373</v>
      </c>
      <c r="E13" s="169" t="s">
        <v>373</v>
      </c>
      <c r="F13" s="170" t="s">
        <v>387</v>
      </c>
      <c r="G13" s="132">
        <v>47</v>
      </c>
    </row>
    <row r="14" spans="1:7" ht="22.5" customHeight="1">
      <c r="A14" s="55">
        <v>2</v>
      </c>
      <c r="B14" s="173" t="s">
        <v>10</v>
      </c>
      <c r="C14" s="169" t="s">
        <v>373</v>
      </c>
      <c r="D14" s="169" t="s">
        <v>373</v>
      </c>
      <c r="E14" s="169" t="s">
        <v>385</v>
      </c>
      <c r="F14" s="170" t="s">
        <v>386</v>
      </c>
      <c r="G14" s="132">
        <f>39</f>
        <v>39</v>
      </c>
    </row>
    <row r="15" spans="1:7" ht="22.5" customHeight="1">
      <c r="A15" s="55">
        <v>3</v>
      </c>
      <c r="B15" s="173" t="s">
        <v>10</v>
      </c>
      <c r="C15" s="169" t="s">
        <v>373</v>
      </c>
      <c r="D15" s="169" t="s">
        <v>382</v>
      </c>
      <c r="E15" s="169" t="s">
        <v>383</v>
      </c>
      <c r="F15" s="170" t="s">
        <v>384</v>
      </c>
      <c r="G15" s="132">
        <f>31</f>
        <v>31</v>
      </c>
    </row>
    <row r="16" spans="1:7" ht="22.5" customHeight="1">
      <c r="A16" s="55">
        <v>4</v>
      </c>
      <c r="B16" s="173" t="s">
        <v>10</v>
      </c>
      <c r="C16" s="169" t="s">
        <v>373</v>
      </c>
      <c r="D16" s="169" t="s">
        <v>382</v>
      </c>
      <c r="E16" s="169" t="s">
        <v>393</v>
      </c>
      <c r="F16" s="170" t="s">
        <v>394</v>
      </c>
      <c r="G16" s="132">
        <f>28.4</f>
        <v>28.4</v>
      </c>
    </row>
    <row r="17" spans="1:7" ht="22.5" customHeight="1">
      <c r="A17" s="55">
        <v>5</v>
      </c>
      <c r="B17" s="173" t="s">
        <v>10</v>
      </c>
      <c r="C17" s="169" t="s">
        <v>373</v>
      </c>
      <c r="D17" s="169" t="s">
        <v>382</v>
      </c>
      <c r="E17" s="174" t="s">
        <v>400</v>
      </c>
      <c r="F17" s="172" t="s">
        <v>401</v>
      </c>
      <c r="G17" s="132">
        <f>17.8</f>
        <v>17.8</v>
      </c>
    </row>
    <row r="18" spans="1:7" ht="22.5" customHeight="1">
      <c r="A18" s="55">
        <v>6</v>
      </c>
      <c r="B18" s="173" t="s">
        <v>10</v>
      </c>
      <c r="C18" s="169" t="s">
        <v>373</v>
      </c>
      <c r="D18" s="169" t="s">
        <v>395</v>
      </c>
      <c r="E18" s="169" t="s">
        <v>396</v>
      </c>
      <c r="F18" s="170" t="s">
        <v>397</v>
      </c>
      <c r="G18" s="132">
        <f>41</f>
        <v>41</v>
      </c>
    </row>
    <row r="19" spans="1:7" ht="22.5" customHeight="1">
      <c r="A19" s="55">
        <v>1</v>
      </c>
      <c r="B19" s="175" t="s">
        <v>7</v>
      </c>
      <c r="C19" s="169" t="s">
        <v>373</v>
      </c>
      <c r="D19" s="175" t="s">
        <v>388</v>
      </c>
      <c r="E19" s="175" t="s">
        <v>398</v>
      </c>
      <c r="F19" s="150" t="s">
        <v>399</v>
      </c>
      <c r="G19" s="132">
        <f>19</f>
        <v>19</v>
      </c>
    </row>
    <row r="20" spans="1:7" ht="22.5" customHeight="1">
      <c r="A20" s="55">
        <v>2</v>
      </c>
      <c r="B20" s="175" t="s">
        <v>7</v>
      </c>
      <c r="C20" s="169" t="s">
        <v>373</v>
      </c>
      <c r="D20" s="175" t="s">
        <v>373</v>
      </c>
      <c r="E20" s="175" t="s">
        <v>373</v>
      </c>
      <c r="F20" s="176" t="s">
        <v>387</v>
      </c>
      <c r="G20" s="132">
        <v>48</v>
      </c>
    </row>
    <row r="21" spans="1:7" ht="22.5" customHeight="1">
      <c r="A21" s="55">
        <v>3</v>
      </c>
      <c r="B21" s="175" t="s">
        <v>7</v>
      </c>
      <c r="C21" s="169" t="s">
        <v>373</v>
      </c>
      <c r="D21" s="175" t="s">
        <v>373</v>
      </c>
      <c r="E21" s="175" t="s">
        <v>385</v>
      </c>
      <c r="F21" s="176" t="s">
        <v>386</v>
      </c>
      <c r="G21" s="132">
        <f>17.6</f>
        <v>17.6</v>
      </c>
    </row>
    <row r="22" spans="1:7" ht="22.5" customHeight="1">
      <c r="A22" s="55">
        <v>4</v>
      </c>
      <c r="B22" s="175" t="s">
        <v>7</v>
      </c>
      <c r="C22" s="169" t="s">
        <v>373</v>
      </c>
      <c r="D22" s="175" t="s">
        <v>395</v>
      </c>
      <c r="E22" s="175" t="s">
        <v>396</v>
      </c>
      <c r="F22" s="150" t="s">
        <v>397</v>
      </c>
      <c r="G22" s="132">
        <f>12</f>
        <v>12</v>
      </c>
    </row>
    <row r="23" spans="1:7" ht="22.5" customHeight="1">
      <c r="A23" s="55">
        <v>5</v>
      </c>
      <c r="B23" s="175" t="s">
        <v>7</v>
      </c>
      <c r="C23" s="169" t="s">
        <v>373</v>
      </c>
      <c r="D23" s="175" t="s">
        <v>395</v>
      </c>
      <c r="E23" s="177" t="s">
        <v>402</v>
      </c>
      <c r="F23" s="150" t="s">
        <v>403</v>
      </c>
      <c r="G23" s="132">
        <v>14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Normal="115" zoomScaleSheetLayoutView="100" zoomScalePageLayoutView="0" workbookViewId="0" topLeftCell="A16">
      <selection activeCell="M19" sqref="M19"/>
    </sheetView>
  </sheetViews>
  <sheetFormatPr defaultColWidth="9.140625" defaultRowHeight="14.25" customHeight="1"/>
  <cols>
    <col min="1" max="1" width="7.8515625" style="12" customWidth="1"/>
    <col min="2" max="2" width="14.00390625" style="11" customWidth="1"/>
    <col min="3" max="3" width="20.57421875" style="12" customWidth="1"/>
    <col min="4" max="4" width="24.00390625" style="11" customWidth="1"/>
    <col min="5" max="5" width="22.140625" style="11" customWidth="1"/>
    <col min="6" max="6" width="18.140625" style="11" customWidth="1"/>
    <col min="7" max="7" width="13.140625" style="11" hidden="1" customWidth="1"/>
    <col min="8" max="8" width="14.7109375" style="11" hidden="1" customWidth="1"/>
    <col min="9" max="16384" width="9.140625" style="11" customWidth="1"/>
  </cols>
  <sheetData>
    <row r="1" spans="1:8" ht="60">
      <c r="A1" s="317" t="s">
        <v>205</v>
      </c>
      <c r="B1" s="9" t="s">
        <v>21</v>
      </c>
      <c r="C1" s="9" t="s">
        <v>22</v>
      </c>
      <c r="D1" s="9" t="s">
        <v>23</v>
      </c>
      <c r="E1" s="5" t="s">
        <v>113</v>
      </c>
      <c r="F1" s="9" t="s">
        <v>114</v>
      </c>
      <c r="G1" s="9" t="s">
        <v>26</v>
      </c>
      <c r="H1" s="9" t="s">
        <v>115</v>
      </c>
    </row>
    <row r="2" spans="1:8" ht="22.5" customHeight="1">
      <c r="A2" s="66">
        <v>1</v>
      </c>
      <c r="B2" s="354" t="s">
        <v>6</v>
      </c>
      <c r="C2" s="310" t="s">
        <v>736</v>
      </c>
      <c r="D2" s="310" t="s">
        <v>737</v>
      </c>
      <c r="E2" s="310" t="s">
        <v>737</v>
      </c>
      <c r="F2" s="293">
        <v>629562</v>
      </c>
      <c r="G2" s="131">
        <v>170</v>
      </c>
      <c r="H2" s="294">
        <v>4</v>
      </c>
    </row>
    <row r="3" spans="1:8" ht="22.5" customHeight="1">
      <c r="A3" s="66">
        <v>2</v>
      </c>
      <c r="B3" s="354" t="s">
        <v>6</v>
      </c>
      <c r="C3" s="310" t="s">
        <v>736</v>
      </c>
      <c r="D3" s="310" t="s">
        <v>737</v>
      </c>
      <c r="E3" s="310" t="s">
        <v>738</v>
      </c>
      <c r="F3" s="293">
        <v>629607</v>
      </c>
      <c r="G3" s="132">
        <v>30</v>
      </c>
      <c r="H3" s="294">
        <v>39</v>
      </c>
    </row>
    <row r="4" spans="1:8" ht="22.5" customHeight="1">
      <c r="A4" s="66">
        <v>3</v>
      </c>
      <c r="B4" s="354" t="s">
        <v>6</v>
      </c>
      <c r="C4" s="310" t="s">
        <v>736</v>
      </c>
      <c r="D4" s="355" t="s">
        <v>739</v>
      </c>
      <c r="E4" s="355" t="s">
        <v>740</v>
      </c>
      <c r="F4" s="295">
        <v>629152</v>
      </c>
      <c r="G4" s="132">
        <v>763</v>
      </c>
      <c r="H4" s="58">
        <v>26</v>
      </c>
    </row>
    <row r="5" spans="1:8" ht="22.5" customHeight="1">
      <c r="A5" s="66">
        <v>4</v>
      </c>
      <c r="B5" s="354" t="s">
        <v>6</v>
      </c>
      <c r="C5" s="310" t="s">
        <v>736</v>
      </c>
      <c r="D5" s="355" t="s">
        <v>739</v>
      </c>
      <c r="E5" s="355" t="s">
        <v>741</v>
      </c>
      <c r="F5" s="296">
        <v>629380</v>
      </c>
      <c r="G5" s="132">
        <v>508</v>
      </c>
      <c r="H5" s="58">
        <v>35</v>
      </c>
    </row>
    <row r="6" spans="1:8" ht="22.5" customHeight="1">
      <c r="A6" s="66">
        <v>5</v>
      </c>
      <c r="B6" s="354" t="s">
        <v>6</v>
      </c>
      <c r="C6" s="310" t="s">
        <v>736</v>
      </c>
      <c r="D6" s="310" t="s">
        <v>742</v>
      </c>
      <c r="E6" s="310" t="s">
        <v>743</v>
      </c>
      <c r="F6" s="296">
        <v>629109</v>
      </c>
      <c r="G6" s="132">
        <v>38.1</v>
      </c>
      <c r="H6" s="294">
        <v>22</v>
      </c>
    </row>
    <row r="7" spans="1:8" ht="22.5" customHeight="1">
      <c r="A7" s="66">
        <v>6</v>
      </c>
      <c r="B7" s="354" t="s">
        <v>6</v>
      </c>
      <c r="C7" s="310" t="s">
        <v>736</v>
      </c>
      <c r="D7" s="310" t="s">
        <v>744</v>
      </c>
      <c r="E7" s="310" t="s">
        <v>745</v>
      </c>
      <c r="F7" s="296">
        <v>629124</v>
      </c>
      <c r="G7" s="132">
        <v>25</v>
      </c>
      <c r="H7" s="294">
        <v>23</v>
      </c>
    </row>
    <row r="8" spans="1:8" ht="22.5" customHeight="1">
      <c r="A8" s="66">
        <v>7</v>
      </c>
      <c r="B8" s="354" t="s">
        <v>6</v>
      </c>
      <c r="C8" s="310" t="s">
        <v>736</v>
      </c>
      <c r="D8" s="310" t="s">
        <v>744</v>
      </c>
      <c r="E8" s="310" t="s">
        <v>744</v>
      </c>
      <c r="F8" s="296">
        <v>629254</v>
      </c>
      <c r="G8" s="132">
        <v>32</v>
      </c>
      <c r="H8" s="294">
        <v>31</v>
      </c>
    </row>
    <row r="9" spans="1:8" ht="22.5" customHeight="1">
      <c r="A9" s="66">
        <v>8</v>
      </c>
      <c r="B9" s="354" t="s">
        <v>6</v>
      </c>
      <c r="C9" s="310" t="s">
        <v>736</v>
      </c>
      <c r="D9" s="310" t="s">
        <v>744</v>
      </c>
      <c r="E9" s="310" t="s">
        <v>746</v>
      </c>
      <c r="F9" s="296">
        <v>628693</v>
      </c>
      <c r="G9" s="132">
        <v>253</v>
      </c>
      <c r="H9" s="294">
        <v>8</v>
      </c>
    </row>
    <row r="10" spans="1:8" ht="22.5" customHeight="1">
      <c r="A10" s="66">
        <v>1</v>
      </c>
      <c r="B10" s="354" t="s">
        <v>8</v>
      </c>
      <c r="C10" s="310" t="s">
        <v>736</v>
      </c>
      <c r="D10" s="310" t="s">
        <v>747</v>
      </c>
      <c r="E10" s="310" t="s">
        <v>747</v>
      </c>
      <c r="F10" s="296">
        <v>628622</v>
      </c>
      <c r="G10" s="132">
        <v>49</v>
      </c>
      <c r="H10" s="294">
        <v>1</v>
      </c>
    </row>
    <row r="11" spans="1:8" ht="22.5" customHeight="1">
      <c r="A11" s="66">
        <v>2</v>
      </c>
      <c r="B11" s="354" t="s">
        <v>8</v>
      </c>
      <c r="C11" s="310" t="s">
        <v>736</v>
      </c>
      <c r="D11" s="310" t="s">
        <v>747</v>
      </c>
      <c r="E11" s="310" t="s">
        <v>748</v>
      </c>
      <c r="F11" s="296">
        <v>628671</v>
      </c>
      <c r="G11" s="132">
        <v>13</v>
      </c>
      <c r="H11" s="294">
        <v>6</v>
      </c>
    </row>
    <row r="12" spans="1:8" ht="22.5" customHeight="1">
      <c r="A12" s="66">
        <v>3</v>
      </c>
      <c r="B12" s="354" t="s">
        <v>8</v>
      </c>
      <c r="C12" s="310" t="s">
        <v>736</v>
      </c>
      <c r="D12" s="310" t="s">
        <v>749</v>
      </c>
      <c r="E12" s="310" t="s">
        <v>750</v>
      </c>
      <c r="F12" s="296">
        <v>628891</v>
      </c>
      <c r="G12" s="132">
        <v>68</v>
      </c>
      <c r="H12" s="294">
        <v>16</v>
      </c>
    </row>
    <row r="13" spans="1:8" ht="22.5" customHeight="1">
      <c r="A13" s="66">
        <v>4</v>
      </c>
      <c r="B13" s="354" t="s">
        <v>8</v>
      </c>
      <c r="C13" s="310" t="s">
        <v>736</v>
      </c>
      <c r="D13" s="310" t="s">
        <v>744</v>
      </c>
      <c r="E13" s="310" t="s">
        <v>745</v>
      </c>
      <c r="F13" s="296">
        <v>629124</v>
      </c>
      <c r="G13" s="132">
        <v>30</v>
      </c>
      <c r="H13" s="294">
        <v>23</v>
      </c>
    </row>
    <row r="14" spans="1:8" ht="22.5" customHeight="1">
      <c r="A14" s="66">
        <v>5</v>
      </c>
      <c r="B14" s="354" t="s">
        <v>8</v>
      </c>
      <c r="C14" s="310" t="s">
        <v>736</v>
      </c>
      <c r="D14" s="310" t="s">
        <v>744</v>
      </c>
      <c r="E14" s="310" t="s">
        <v>744</v>
      </c>
      <c r="F14" s="296">
        <v>629254</v>
      </c>
      <c r="G14" s="132">
        <v>66</v>
      </c>
      <c r="H14" s="294">
        <v>31</v>
      </c>
    </row>
    <row r="15" spans="1:8" ht="22.5" customHeight="1">
      <c r="A15" s="66">
        <v>6</v>
      </c>
      <c r="B15" s="354" t="s">
        <v>8</v>
      </c>
      <c r="C15" s="310" t="s">
        <v>736</v>
      </c>
      <c r="D15" s="310" t="s">
        <v>751</v>
      </c>
      <c r="E15" s="310" t="s">
        <v>752</v>
      </c>
      <c r="F15" s="296">
        <v>628897</v>
      </c>
      <c r="G15" s="132">
        <v>31.06</v>
      </c>
      <c r="H15" s="294">
        <v>17</v>
      </c>
    </row>
    <row r="16" spans="1:8" ht="22.5" customHeight="1">
      <c r="A16" s="66">
        <v>7</v>
      </c>
      <c r="B16" s="354" t="s">
        <v>8</v>
      </c>
      <c r="C16" s="310" t="s">
        <v>736</v>
      </c>
      <c r="D16" s="310" t="s">
        <v>751</v>
      </c>
      <c r="E16" s="310" t="s">
        <v>753</v>
      </c>
      <c r="F16" s="296">
        <v>628714</v>
      </c>
      <c r="G16" s="132">
        <v>18.71</v>
      </c>
      <c r="H16" s="294">
        <v>11</v>
      </c>
    </row>
    <row r="17" spans="1:8" ht="22.5" customHeight="1">
      <c r="A17" s="66">
        <v>8</v>
      </c>
      <c r="B17" s="354" t="s">
        <v>8</v>
      </c>
      <c r="C17" s="310" t="s">
        <v>736</v>
      </c>
      <c r="D17" s="310" t="s">
        <v>742</v>
      </c>
      <c r="E17" s="310" t="s">
        <v>742</v>
      </c>
      <c r="F17" s="296">
        <v>629099</v>
      </c>
      <c r="G17" s="132">
        <v>35.24</v>
      </c>
      <c r="H17" s="294">
        <v>20</v>
      </c>
    </row>
    <row r="18" spans="1:8" ht="22.5" customHeight="1">
      <c r="A18" s="66">
        <v>9</v>
      </c>
      <c r="B18" s="354" t="s">
        <v>8</v>
      </c>
      <c r="C18" s="310" t="s">
        <v>736</v>
      </c>
      <c r="D18" s="310" t="s">
        <v>742</v>
      </c>
      <c r="E18" s="310" t="s">
        <v>754</v>
      </c>
      <c r="F18" s="296">
        <v>629202</v>
      </c>
      <c r="G18" s="132">
        <v>1.05</v>
      </c>
      <c r="H18" s="294">
        <v>28</v>
      </c>
    </row>
    <row r="19" spans="1:8" ht="22.5" customHeight="1">
      <c r="A19" s="66">
        <v>1</v>
      </c>
      <c r="B19" s="356" t="s">
        <v>9</v>
      </c>
      <c r="C19" s="310" t="s">
        <v>736</v>
      </c>
      <c r="D19" s="355" t="s">
        <v>739</v>
      </c>
      <c r="E19" s="355" t="s">
        <v>739</v>
      </c>
      <c r="F19" s="296">
        <v>628867</v>
      </c>
      <c r="G19" s="132">
        <v>2180</v>
      </c>
      <c r="H19" s="58">
        <v>14</v>
      </c>
    </row>
    <row r="20" spans="1:8" ht="22.5" customHeight="1">
      <c r="A20" s="66">
        <v>1</v>
      </c>
      <c r="B20" s="354" t="s">
        <v>12</v>
      </c>
      <c r="C20" s="310" t="s">
        <v>736</v>
      </c>
      <c r="D20" s="310" t="s">
        <v>744</v>
      </c>
      <c r="E20" s="310" t="s">
        <v>744</v>
      </c>
      <c r="F20" s="296">
        <v>629254</v>
      </c>
      <c r="G20" s="132">
        <v>31</v>
      </c>
      <c r="H20" s="294">
        <v>31</v>
      </c>
    </row>
    <row r="21" spans="1:8" ht="22.5" customHeight="1">
      <c r="A21" s="66">
        <v>2</v>
      </c>
      <c r="B21" s="354" t="s">
        <v>12</v>
      </c>
      <c r="C21" s="310" t="s">
        <v>736</v>
      </c>
      <c r="D21" s="310" t="s">
        <v>755</v>
      </c>
      <c r="E21" s="310" t="s">
        <v>756</v>
      </c>
      <c r="F21" s="296">
        <v>628670</v>
      </c>
      <c r="G21" s="132">
        <v>95</v>
      </c>
      <c r="H21" s="294">
        <v>5</v>
      </c>
    </row>
    <row r="22" spans="1:8" ht="22.5" customHeight="1">
      <c r="A22" s="66">
        <v>3</v>
      </c>
      <c r="B22" s="354" t="s">
        <v>12</v>
      </c>
      <c r="C22" s="310" t="s">
        <v>736</v>
      </c>
      <c r="D22" s="310" t="s">
        <v>755</v>
      </c>
      <c r="E22" s="310" t="s">
        <v>755</v>
      </c>
      <c r="F22" s="296">
        <v>629113</v>
      </c>
      <c r="G22" s="132">
        <v>36</v>
      </c>
      <c r="H22" s="294">
        <v>29</v>
      </c>
    </row>
    <row r="23" spans="1:8" ht="22.5" customHeight="1">
      <c r="A23" s="66">
        <v>4</v>
      </c>
      <c r="B23" s="354" t="s">
        <v>12</v>
      </c>
      <c r="C23" s="310" t="s">
        <v>736</v>
      </c>
      <c r="D23" s="310" t="s">
        <v>757</v>
      </c>
      <c r="E23" s="310" t="s">
        <v>758</v>
      </c>
      <c r="F23" s="296">
        <v>628688</v>
      </c>
      <c r="G23" s="132">
        <v>10.7</v>
      </c>
      <c r="H23" s="294">
        <v>7</v>
      </c>
    </row>
    <row r="24" spans="1:8" ht="22.5" customHeight="1">
      <c r="A24" s="66">
        <v>5</v>
      </c>
      <c r="B24" s="354" t="s">
        <v>12</v>
      </c>
      <c r="C24" s="310" t="s">
        <v>736</v>
      </c>
      <c r="D24" s="310" t="s">
        <v>757</v>
      </c>
      <c r="E24" s="310" t="s">
        <v>759</v>
      </c>
      <c r="F24" s="296">
        <v>628777</v>
      </c>
      <c r="G24" s="132">
        <v>8.31</v>
      </c>
      <c r="H24" s="294">
        <v>12</v>
      </c>
    </row>
    <row r="25" spans="1:8" ht="22.5" customHeight="1">
      <c r="A25" s="66">
        <v>6</v>
      </c>
      <c r="B25" s="354" t="s">
        <v>12</v>
      </c>
      <c r="C25" s="310" t="s">
        <v>736</v>
      </c>
      <c r="D25" s="310" t="s">
        <v>757</v>
      </c>
      <c r="E25" s="310" t="s">
        <v>760</v>
      </c>
      <c r="F25" s="296">
        <v>628888</v>
      </c>
      <c r="G25" s="132">
        <v>19.4</v>
      </c>
      <c r="H25" s="58">
        <v>19</v>
      </c>
    </row>
    <row r="26" spans="1:8" ht="22.5" customHeight="1">
      <c r="A26" s="66">
        <v>7</v>
      </c>
      <c r="B26" s="354" t="s">
        <v>12</v>
      </c>
      <c r="C26" s="310" t="s">
        <v>736</v>
      </c>
      <c r="D26" s="310" t="s">
        <v>761</v>
      </c>
      <c r="E26" s="310" t="s">
        <v>762</v>
      </c>
      <c r="F26" s="296">
        <v>629092</v>
      </c>
      <c r="G26" s="132">
        <v>11</v>
      </c>
      <c r="H26" s="58">
        <v>15</v>
      </c>
    </row>
    <row r="27" spans="1:8" ht="22.5" customHeight="1">
      <c r="A27" s="66">
        <v>1</v>
      </c>
      <c r="B27" s="356" t="s">
        <v>13</v>
      </c>
      <c r="C27" s="310" t="s">
        <v>736</v>
      </c>
      <c r="D27" s="357" t="s">
        <v>761</v>
      </c>
      <c r="E27" s="357" t="s">
        <v>763</v>
      </c>
      <c r="F27" s="296">
        <v>629159</v>
      </c>
      <c r="G27" s="132">
        <v>13</v>
      </c>
      <c r="H27" s="294">
        <v>27</v>
      </c>
    </row>
    <row r="28" spans="1:8" ht="22.5" customHeight="1">
      <c r="A28" s="66">
        <v>1</v>
      </c>
      <c r="B28" s="354" t="s">
        <v>14</v>
      </c>
      <c r="C28" s="310" t="s">
        <v>736</v>
      </c>
      <c r="D28" s="310" t="s">
        <v>755</v>
      </c>
      <c r="E28" s="310" t="s">
        <v>756</v>
      </c>
      <c r="F28" s="296">
        <v>628670</v>
      </c>
      <c r="G28" s="132">
        <v>16</v>
      </c>
      <c r="H28" s="294">
        <v>5</v>
      </c>
    </row>
    <row r="29" spans="1:8" ht="22.5" customHeight="1">
      <c r="A29" s="66">
        <v>2</v>
      </c>
      <c r="B29" s="354" t="s">
        <v>14</v>
      </c>
      <c r="C29" s="310" t="s">
        <v>736</v>
      </c>
      <c r="D29" s="310" t="s">
        <v>755</v>
      </c>
      <c r="E29" s="310" t="s">
        <v>755</v>
      </c>
      <c r="F29" s="293">
        <v>629113</v>
      </c>
      <c r="G29" s="132">
        <v>37</v>
      </c>
      <c r="H29" s="294">
        <v>21</v>
      </c>
    </row>
    <row r="30" spans="1:8" ht="22.5" customHeight="1">
      <c r="A30" s="66">
        <v>3</v>
      </c>
      <c r="B30" s="354" t="s">
        <v>14</v>
      </c>
      <c r="C30" s="310" t="s">
        <v>736</v>
      </c>
      <c r="D30" s="310" t="s">
        <v>757</v>
      </c>
      <c r="E30" s="310" t="s">
        <v>758</v>
      </c>
      <c r="F30" s="296">
        <v>628688</v>
      </c>
      <c r="G30" s="132">
        <v>14.15</v>
      </c>
      <c r="H30" s="294">
        <v>7</v>
      </c>
    </row>
    <row r="31" spans="1:8" ht="22.5" customHeight="1">
      <c r="A31" s="66">
        <v>4</v>
      </c>
      <c r="B31" s="354" t="s">
        <v>14</v>
      </c>
      <c r="C31" s="310" t="s">
        <v>736</v>
      </c>
      <c r="D31" s="310" t="s">
        <v>749</v>
      </c>
      <c r="E31" s="310" t="s">
        <v>750</v>
      </c>
      <c r="F31" s="296">
        <v>628891</v>
      </c>
      <c r="G31" s="132">
        <v>4</v>
      </c>
      <c r="H31" s="294">
        <v>16</v>
      </c>
    </row>
    <row r="32" spans="1:8" ht="22.5" customHeight="1">
      <c r="A32" s="66">
        <v>5</v>
      </c>
      <c r="B32" s="354" t="s">
        <v>14</v>
      </c>
      <c r="C32" s="310" t="s">
        <v>736</v>
      </c>
      <c r="D32" s="310" t="s">
        <v>749</v>
      </c>
      <c r="E32" s="310" t="s">
        <v>764</v>
      </c>
      <c r="F32" s="296">
        <v>629131</v>
      </c>
      <c r="G32" s="132">
        <v>8</v>
      </c>
      <c r="H32" s="294">
        <v>25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23.25" customHeight="1"/>
  <cols>
    <col min="1" max="1" width="6.421875" style="6" bestFit="1" customWidth="1"/>
    <col min="2" max="2" width="12.140625" style="6" bestFit="1" customWidth="1"/>
    <col min="3" max="3" width="21.57421875" style="6" customWidth="1"/>
    <col min="4" max="4" width="19.57421875" style="6" customWidth="1"/>
    <col min="5" max="5" width="23.421875" style="6" customWidth="1"/>
    <col min="6" max="16384" width="9.140625" style="6" customWidth="1"/>
  </cols>
  <sheetData>
    <row r="1" spans="1:5" ht="23.25" customHeight="1">
      <c r="A1" s="378" t="s">
        <v>947</v>
      </c>
      <c r="B1" s="378"/>
      <c r="C1" s="378"/>
      <c r="D1" s="378"/>
      <c r="E1" s="378"/>
    </row>
    <row r="2" spans="1:5" s="1" customFormat="1" ht="23.25" customHeight="1">
      <c r="A2" s="2" t="s">
        <v>0</v>
      </c>
      <c r="B2" s="2" t="s">
        <v>1</v>
      </c>
      <c r="C2" s="2" t="s">
        <v>765</v>
      </c>
      <c r="D2" s="2" t="s">
        <v>766</v>
      </c>
      <c r="E2" s="2" t="s">
        <v>4</v>
      </c>
    </row>
    <row r="3" spans="1:5" s="1" customFormat="1" ht="23.25" customHeight="1">
      <c r="A3" s="379" t="s">
        <v>5</v>
      </c>
      <c r="B3" s="379"/>
      <c r="C3" s="379"/>
      <c r="D3" s="379"/>
      <c r="E3" s="379"/>
    </row>
    <row r="4" spans="1:5" s="1" customFormat="1" ht="23.25" customHeight="1">
      <c r="A4" s="3">
        <v>1</v>
      </c>
      <c r="B4" s="4" t="s">
        <v>6</v>
      </c>
      <c r="C4" s="143">
        <v>4</v>
      </c>
      <c r="D4" s="3">
        <v>32</v>
      </c>
      <c r="E4" s="5">
        <f aca="true" t="shared" si="0" ref="E4:E17">SUM(C4:D4)</f>
        <v>36</v>
      </c>
    </row>
    <row r="5" spans="1:5" s="1" customFormat="1" ht="23.25" customHeight="1">
      <c r="A5" s="3">
        <v>2</v>
      </c>
      <c r="B5" s="4" t="s">
        <v>7</v>
      </c>
      <c r="C5" s="143"/>
      <c r="D5" s="3">
        <v>32</v>
      </c>
      <c r="E5" s="5">
        <f t="shared" si="0"/>
        <v>32</v>
      </c>
    </row>
    <row r="6" spans="1:5" s="1" customFormat="1" ht="23.25" customHeight="1">
      <c r="A6" s="3">
        <v>3</v>
      </c>
      <c r="B6" s="4" t="s">
        <v>8</v>
      </c>
      <c r="C6" s="143"/>
      <c r="D6" s="3"/>
      <c r="E6" s="5">
        <f t="shared" si="0"/>
        <v>0</v>
      </c>
    </row>
    <row r="7" spans="1:5" s="1" customFormat="1" ht="23.25" customHeight="1">
      <c r="A7" s="3">
        <v>4</v>
      </c>
      <c r="B7" s="4" t="s">
        <v>9</v>
      </c>
      <c r="C7" s="143"/>
      <c r="D7" s="3"/>
      <c r="E7" s="5">
        <f t="shared" si="0"/>
        <v>0</v>
      </c>
    </row>
    <row r="8" spans="1:5" s="1" customFormat="1" ht="23.25" customHeight="1">
      <c r="A8" s="3">
        <v>5</v>
      </c>
      <c r="B8" s="4" t="s">
        <v>10</v>
      </c>
      <c r="C8" s="143">
        <v>3</v>
      </c>
      <c r="D8" s="3"/>
      <c r="E8" s="5">
        <f t="shared" si="0"/>
        <v>3</v>
      </c>
    </row>
    <row r="9" spans="1:5" s="1" customFormat="1" ht="23.25" customHeight="1">
      <c r="A9" s="3">
        <v>6</v>
      </c>
      <c r="B9" s="4" t="s">
        <v>11</v>
      </c>
      <c r="C9" s="143"/>
      <c r="D9" s="3"/>
      <c r="E9" s="5">
        <f t="shared" si="0"/>
        <v>0</v>
      </c>
    </row>
    <row r="10" spans="1:5" s="1" customFormat="1" ht="23.25" customHeight="1">
      <c r="A10" s="3">
        <v>7</v>
      </c>
      <c r="B10" s="4" t="s">
        <v>12</v>
      </c>
      <c r="C10" s="3"/>
      <c r="D10" s="3"/>
      <c r="E10" s="5">
        <f t="shared" si="0"/>
        <v>0</v>
      </c>
    </row>
    <row r="11" spans="1:5" s="1" customFormat="1" ht="23.25" customHeight="1">
      <c r="A11" s="3">
        <v>8</v>
      </c>
      <c r="B11" s="4" t="s">
        <v>13</v>
      </c>
      <c r="C11" s="3"/>
      <c r="D11" s="3">
        <v>32</v>
      </c>
      <c r="E11" s="5">
        <f t="shared" si="0"/>
        <v>32</v>
      </c>
    </row>
    <row r="12" spans="1:5" s="1" customFormat="1" ht="23.25" customHeight="1">
      <c r="A12" s="3">
        <v>9</v>
      </c>
      <c r="B12" s="4" t="s">
        <v>14</v>
      </c>
      <c r="C12" s="3"/>
      <c r="D12" s="3">
        <v>32</v>
      </c>
      <c r="E12" s="5">
        <f t="shared" si="0"/>
        <v>32</v>
      </c>
    </row>
    <row r="13" spans="1:5" s="1" customFormat="1" ht="23.25" customHeight="1">
      <c r="A13" s="3">
        <v>10</v>
      </c>
      <c r="B13" s="4" t="s">
        <v>15</v>
      </c>
      <c r="C13" s="3"/>
      <c r="D13" s="3"/>
      <c r="E13" s="5">
        <f t="shared" si="0"/>
        <v>0</v>
      </c>
    </row>
    <row r="14" spans="1:5" s="1" customFormat="1" ht="23.25" customHeight="1">
      <c r="A14" s="3">
        <v>11</v>
      </c>
      <c r="B14" s="4" t="s">
        <v>16</v>
      </c>
      <c r="C14" s="3"/>
      <c r="D14" s="3"/>
      <c r="E14" s="5">
        <f t="shared" si="0"/>
        <v>0</v>
      </c>
    </row>
    <row r="15" spans="1:5" s="1" customFormat="1" ht="23.25" customHeight="1">
      <c r="A15" s="3">
        <v>12</v>
      </c>
      <c r="B15" s="4" t="s">
        <v>17</v>
      </c>
      <c r="C15" s="3"/>
      <c r="D15" s="3"/>
      <c r="E15" s="5">
        <f t="shared" si="0"/>
        <v>0</v>
      </c>
    </row>
    <row r="16" spans="1:5" s="1" customFormat="1" ht="23.25" customHeight="1">
      <c r="A16" s="3">
        <v>13</v>
      </c>
      <c r="B16" s="4" t="s">
        <v>18</v>
      </c>
      <c r="C16" s="3"/>
      <c r="D16" s="3"/>
      <c r="E16" s="5">
        <f t="shared" si="0"/>
        <v>0</v>
      </c>
    </row>
    <row r="17" spans="1:5" s="1" customFormat="1" ht="23.25" customHeight="1">
      <c r="A17" s="380" t="s">
        <v>19</v>
      </c>
      <c r="B17" s="381"/>
      <c r="C17" s="5">
        <f>SUM(C4:C16)</f>
        <v>7</v>
      </c>
      <c r="D17" s="5">
        <f>SUM(D4:D16)</f>
        <v>128</v>
      </c>
      <c r="E17" s="5">
        <f t="shared" si="0"/>
        <v>135</v>
      </c>
    </row>
  </sheetData>
  <sheetProtection/>
  <mergeCells count="3">
    <mergeCell ref="A1:E1"/>
    <mergeCell ref="A3:E3"/>
    <mergeCell ref="A17:B17"/>
  </mergeCells>
  <printOptions horizontalCentered="1" verticalCentered="1"/>
  <pageMargins left="0.7086614173228347" right="0.7086614173228347" top="1.2598425196850394" bottom="0.7480314960629921" header="0.31496062992125984" footer="0.31496062992125984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21" customHeight="1"/>
  <cols>
    <col min="1" max="1" width="6.28125" style="12" customWidth="1"/>
    <col min="2" max="3" width="15.8515625" style="11" customWidth="1"/>
    <col min="4" max="4" width="17.28125" style="11" customWidth="1"/>
    <col min="5" max="5" width="15.421875" style="11" bestFit="1" customWidth="1"/>
    <col min="6" max="6" width="16.8515625" style="11" customWidth="1"/>
    <col min="7" max="7" width="19.28125" style="11" hidden="1" customWidth="1"/>
    <col min="8" max="16384" width="9.140625" style="11" customWidth="1"/>
  </cols>
  <sheetData>
    <row r="1" spans="1:7" s="12" customFormat="1" ht="45.75" customHeight="1">
      <c r="A1" s="179" t="s">
        <v>205</v>
      </c>
      <c r="B1" s="168" t="s">
        <v>21</v>
      </c>
      <c r="C1" s="168" t="s">
        <v>22</v>
      </c>
      <c r="D1" s="168" t="s">
        <v>23</v>
      </c>
      <c r="E1" s="179" t="s">
        <v>113</v>
      </c>
      <c r="F1" s="168" t="s">
        <v>404</v>
      </c>
      <c r="G1" s="168" t="s">
        <v>26</v>
      </c>
    </row>
    <row r="2" spans="1:7" ht="30" customHeight="1">
      <c r="A2" s="55">
        <v>1</v>
      </c>
      <c r="B2" s="4" t="s">
        <v>6</v>
      </c>
      <c r="C2" s="49" t="s">
        <v>765</v>
      </c>
      <c r="D2" s="49" t="s">
        <v>768</v>
      </c>
      <c r="E2" s="49" t="s">
        <v>768</v>
      </c>
      <c r="F2" s="50">
        <v>628837</v>
      </c>
      <c r="G2" s="181">
        <v>15</v>
      </c>
    </row>
    <row r="3" spans="1:7" ht="30" customHeight="1">
      <c r="A3" s="55">
        <v>2</v>
      </c>
      <c r="B3" s="4" t="s">
        <v>6</v>
      </c>
      <c r="C3" s="49" t="s">
        <v>765</v>
      </c>
      <c r="D3" s="49" t="s">
        <v>769</v>
      </c>
      <c r="E3" s="49" t="s">
        <v>770</v>
      </c>
      <c r="F3" s="50">
        <v>629608</v>
      </c>
      <c r="G3" s="181">
        <v>73</v>
      </c>
    </row>
    <row r="4" spans="1:7" ht="30" customHeight="1">
      <c r="A4" s="55">
        <v>3</v>
      </c>
      <c r="B4" s="4" t="s">
        <v>6</v>
      </c>
      <c r="C4" s="49" t="s">
        <v>765</v>
      </c>
      <c r="D4" s="49" t="s">
        <v>771</v>
      </c>
      <c r="E4" s="49" t="s">
        <v>771</v>
      </c>
      <c r="F4" s="297">
        <v>629610</v>
      </c>
      <c r="G4" s="181">
        <v>31</v>
      </c>
    </row>
    <row r="5" spans="1:7" ht="30" customHeight="1">
      <c r="A5" s="55">
        <v>4</v>
      </c>
      <c r="B5" s="4" t="s">
        <v>6</v>
      </c>
      <c r="C5" s="49" t="s">
        <v>765</v>
      </c>
      <c r="D5" s="49" t="s">
        <v>772</v>
      </c>
      <c r="E5" s="49" t="s">
        <v>772</v>
      </c>
      <c r="F5" s="55">
        <v>629401</v>
      </c>
      <c r="G5" s="181">
        <v>2</v>
      </c>
    </row>
    <row r="6" spans="1:7" ht="30" customHeight="1">
      <c r="A6" s="55">
        <v>1</v>
      </c>
      <c r="B6" s="4" t="s">
        <v>10</v>
      </c>
      <c r="C6" s="49" t="s">
        <v>765</v>
      </c>
      <c r="D6" s="49" t="s">
        <v>769</v>
      </c>
      <c r="E6" s="49" t="s">
        <v>770</v>
      </c>
      <c r="F6" s="55">
        <v>628837</v>
      </c>
      <c r="G6" s="181">
        <v>6.1</v>
      </c>
    </row>
    <row r="7" spans="1:7" ht="30" customHeight="1">
      <c r="A7" s="55">
        <v>2</v>
      </c>
      <c r="B7" s="4" t="s">
        <v>10</v>
      </c>
      <c r="C7" s="49" t="s">
        <v>765</v>
      </c>
      <c r="D7" s="49" t="s">
        <v>773</v>
      </c>
      <c r="E7" s="49" t="s">
        <v>774</v>
      </c>
      <c r="F7" s="55">
        <v>629571</v>
      </c>
      <c r="G7" s="181">
        <v>3</v>
      </c>
    </row>
    <row r="8" spans="1:7" ht="30" customHeight="1">
      <c r="A8" s="55">
        <v>3</v>
      </c>
      <c r="B8" s="4" t="s">
        <v>10</v>
      </c>
      <c r="C8" s="49" t="s">
        <v>765</v>
      </c>
      <c r="D8" s="49" t="s">
        <v>772</v>
      </c>
      <c r="E8" s="49" t="s">
        <v>772</v>
      </c>
      <c r="F8" s="55">
        <v>629401</v>
      </c>
      <c r="G8" s="181">
        <v>1.8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57"/>
  <sheetViews>
    <sheetView view="pageBreakPreview" zoomScaleSheetLayoutView="100" zoomScalePageLayoutView="0" workbookViewId="0" topLeftCell="A145">
      <selection activeCell="F15" sqref="F15"/>
    </sheetView>
  </sheetViews>
  <sheetFormatPr defaultColWidth="8.8515625" defaultRowHeight="22.5" customHeight="1"/>
  <cols>
    <col min="1" max="1" width="6.28125" style="135" customWidth="1"/>
    <col min="2" max="2" width="16.7109375" style="145" customWidth="1"/>
    <col min="3" max="3" width="20.8515625" style="145" customWidth="1"/>
    <col min="4" max="4" width="22.28125" style="145" customWidth="1"/>
    <col min="5" max="5" width="25.421875" style="145" customWidth="1"/>
    <col min="6" max="6" width="24.7109375" style="135" customWidth="1"/>
    <col min="7" max="7" width="15.7109375" style="135" hidden="1" customWidth="1"/>
    <col min="8" max="8" width="22.7109375" style="135" hidden="1" customWidth="1"/>
    <col min="9" max="16384" width="8.8515625" style="145" customWidth="1"/>
  </cols>
  <sheetData>
    <row r="1" spans="1:8" s="140" customFormat="1" ht="41.25" customHeight="1">
      <c r="A1" s="128" t="s">
        <v>67</v>
      </c>
      <c r="B1" s="128" t="s">
        <v>775</v>
      </c>
      <c r="C1" s="128" t="s">
        <v>22</v>
      </c>
      <c r="D1" s="128" t="s">
        <v>23</v>
      </c>
      <c r="E1" s="128" t="s">
        <v>113</v>
      </c>
      <c r="F1" s="167" t="s">
        <v>381</v>
      </c>
      <c r="G1" s="9" t="s">
        <v>26</v>
      </c>
      <c r="H1" s="128" t="s">
        <v>776</v>
      </c>
    </row>
    <row r="2" spans="1:8" ht="22.5" customHeight="1">
      <c r="A2" s="341">
        <v>1</v>
      </c>
      <c r="B2" s="49" t="s">
        <v>6</v>
      </c>
      <c r="C2" s="154" t="s">
        <v>766</v>
      </c>
      <c r="D2" s="154" t="s">
        <v>777</v>
      </c>
      <c r="E2" s="154" t="s">
        <v>778</v>
      </c>
      <c r="F2" s="52" t="s">
        <v>779</v>
      </c>
      <c r="G2" s="245">
        <v>23.483999999999998</v>
      </c>
      <c r="H2" s="298">
        <v>42313</v>
      </c>
    </row>
    <row r="3" spans="1:8" ht="22.5" customHeight="1">
      <c r="A3" s="463">
        <v>2</v>
      </c>
      <c r="B3" s="49" t="s">
        <v>6</v>
      </c>
      <c r="C3" s="154" t="s">
        <v>766</v>
      </c>
      <c r="D3" s="154" t="s">
        <v>780</v>
      </c>
      <c r="E3" s="467" t="s">
        <v>781</v>
      </c>
      <c r="F3" s="469" t="s">
        <v>782</v>
      </c>
      <c r="G3" s="299">
        <v>0.3</v>
      </c>
      <c r="H3" s="298">
        <v>42315</v>
      </c>
    </row>
    <row r="4" spans="1:8" ht="22.5" customHeight="1">
      <c r="A4" s="463"/>
      <c r="B4" s="49" t="s">
        <v>6</v>
      </c>
      <c r="C4" s="154" t="s">
        <v>766</v>
      </c>
      <c r="D4" s="154" t="s">
        <v>783</v>
      </c>
      <c r="E4" s="467"/>
      <c r="F4" s="470"/>
      <c r="G4" s="300"/>
      <c r="H4" s="298"/>
    </row>
    <row r="5" spans="1:8" ht="22.5" customHeight="1">
      <c r="A5" s="341">
        <v>3</v>
      </c>
      <c r="B5" s="49" t="s">
        <v>6</v>
      </c>
      <c r="C5" s="154" t="s">
        <v>766</v>
      </c>
      <c r="D5" s="154" t="s">
        <v>784</v>
      </c>
      <c r="E5" s="154" t="s">
        <v>785</v>
      </c>
      <c r="F5" s="52" t="s">
        <v>786</v>
      </c>
      <c r="G5" s="245">
        <v>14.094</v>
      </c>
      <c r="H5" s="298"/>
    </row>
    <row r="6" spans="1:8" ht="22.5" customHeight="1">
      <c r="A6" s="341">
        <v>4</v>
      </c>
      <c r="B6" s="49" t="s">
        <v>6</v>
      </c>
      <c r="C6" s="154" t="s">
        <v>766</v>
      </c>
      <c r="D6" s="49" t="s">
        <v>787</v>
      </c>
      <c r="E6" s="49" t="s">
        <v>787</v>
      </c>
      <c r="F6" s="341" t="s">
        <v>788</v>
      </c>
      <c r="G6" s="245">
        <v>9.6</v>
      </c>
      <c r="H6" s="298"/>
    </row>
    <row r="7" spans="1:8" ht="22.5" customHeight="1">
      <c r="A7" s="341">
        <v>5</v>
      </c>
      <c r="B7" s="49" t="s">
        <v>6</v>
      </c>
      <c r="C7" s="154" t="s">
        <v>766</v>
      </c>
      <c r="D7" s="49" t="s">
        <v>787</v>
      </c>
      <c r="E7" s="49" t="s">
        <v>789</v>
      </c>
      <c r="F7" s="341" t="s">
        <v>790</v>
      </c>
      <c r="G7" s="245">
        <v>6.126</v>
      </c>
      <c r="H7" s="298"/>
    </row>
    <row r="8" spans="1:8" ht="22.5" customHeight="1">
      <c r="A8" s="341">
        <v>6</v>
      </c>
      <c r="B8" s="49" t="s">
        <v>6</v>
      </c>
      <c r="C8" s="154" t="s">
        <v>766</v>
      </c>
      <c r="D8" s="154" t="s">
        <v>791</v>
      </c>
      <c r="E8" s="154" t="s">
        <v>792</v>
      </c>
      <c r="F8" s="52" t="s">
        <v>793</v>
      </c>
      <c r="G8" s="245">
        <v>693.12</v>
      </c>
      <c r="H8" s="298"/>
    </row>
    <row r="9" spans="1:8" ht="22.5" customHeight="1">
      <c r="A9" s="341">
        <v>7</v>
      </c>
      <c r="B9" s="49" t="s">
        <v>6</v>
      </c>
      <c r="C9" s="154" t="s">
        <v>766</v>
      </c>
      <c r="D9" s="154" t="s">
        <v>780</v>
      </c>
      <c r="E9" s="288" t="s">
        <v>780</v>
      </c>
      <c r="F9" s="52">
        <v>628911</v>
      </c>
      <c r="G9" s="301">
        <v>0.2</v>
      </c>
      <c r="H9" s="298"/>
    </row>
    <row r="10" spans="1:8" ht="22.5" customHeight="1">
      <c r="A10" s="341">
        <v>8</v>
      </c>
      <c r="B10" s="49" t="s">
        <v>6</v>
      </c>
      <c r="C10" s="154" t="s">
        <v>766</v>
      </c>
      <c r="D10" s="154" t="s">
        <v>791</v>
      </c>
      <c r="E10" s="154" t="s">
        <v>791</v>
      </c>
      <c r="F10" s="52" t="s">
        <v>794</v>
      </c>
      <c r="G10" s="245">
        <v>67.878</v>
      </c>
      <c r="H10" s="298"/>
    </row>
    <row r="11" spans="1:8" ht="22.5" customHeight="1">
      <c r="A11" s="341">
        <v>9</v>
      </c>
      <c r="B11" s="49" t="s">
        <v>6</v>
      </c>
      <c r="C11" s="154" t="s">
        <v>766</v>
      </c>
      <c r="D11" s="154" t="s">
        <v>795</v>
      </c>
      <c r="E11" s="154" t="s">
        <v>796</v>
      </c>
      <c r="F11" s="52" t="s">
        <v>797</v>
      </c>
      <c r="G11" s="245">
        <v>29.759999999999998</v>
      </c>
      <c r="H11" s="298"/>
    </row>
    <row r="12" spans="1:8" ht="22.5" customHeight="1">
      <c r="A12" s="463">
        <v>10</v>
      </c>
      <c r="B12" s="49" t="s">
        <v>6</v>
      </c>
      <c r="C12" s="154" t="s">
        <v>766</v>
      </c>
      <c r="D12" s="154" t="s">
        <v>766</v>
      </c>
      <c r="E12" s="467" t="s">
        <v>798</v>
      </c>
      <c r="F12" s="469" t="s">
        <v>799</v>
      </c>
      <c r="G12" s="299">
        <v>422.87999999999994</v>
      </c>
      <c r="H12" s="298"/>
    </row>
    <row r="13" spans="1:8" ht="22.5" customHeight="1">
      <c r="A13" s="463"/>
      <c r="B13" s="49" t="s">
        <v>6</v>
      </c>
      <c r="C13" s="154" t="s">
        <v>766</v>
      </c>
      <c r="D13" s="154" t="s">
        <v>791</v>
      </c>
      <c r="E13" s="468"/>
      <c r="F13" s="470"/>
      <c r="G13" s="300"/>
      <c r="H13" s="298"/>
    </row>
    <row r="14" spans="1:8" ht="22.5" customHeight="1">
      <c r="A14" s="341">
        <v>11</v>
      </c>
      <c r="B14" s="49" t="s">
        <v>6</v>
      </c>
      <c r="C14" s="154" t="s">
        <v>766</v>
      </c>
      <c r="D14" s="154" t="s">
        <v>800</v>
      </c>
      <c r="E14" s="154" t="s">
        <v>801</v>
      </c>
      <c r="F14" s="52">
        <v>955062</v>
      </c>
      <c r="G14" s="300">
        <v>0.2</v>
      </c>
      <c r="H14" s="298"/>
    </row>
    <row r="15" spans="1:8" ht="22.5" customHeight="1">
      <c r="A15" s="341">
        <v>12</v>
      </c>
      <c r="B15" s="49" t="s">
        <v>6</v>
      </c>
      <c r="C15" s="154" t="s">
        <v>766</v>
      </c>
      <c r="D15" s="154" t="s">
        <v>784</v>
      </c>
      <c r="E15" s="154" t="s">
        <v>802</v>
      </c>
      <c r="F15" s="52" t="s">
        <v>803</v>
      </c>
      <c r="G15" s="245">
        <v>8.688</v>
      </c>
      <c r="H15" s="298"/>
    </row>
    <row r="16" spans="1:8" ht="22.5" customHeight="1">
      <c r="A16" s="341">
        <v>13</v>
      </c>
      <c r="B16" s="49" t="s">
        <v>6</v>
      </c>
      <c r="C16" s="154" t="s">
        <v>766</v>
      </c>
      <c r="D16" s="49" t="s">
        <v>804</v>
      </c>
      <c r="E16" s="49" t="s">
        <v>805</v>
      </c>
      <c r="F16" s="52" t="s">
        <v>806</v>
      </c>
      <c r="G16" s="244">
        <v>385.95</v>
      </c>
      <c r="H16" s="298"/>
    </row>
    <row r="17" spans="1:8" ht="22.5" customHeight="1">
      <c r="A17" s="341">
        <v>14</v>
      </c>
      <c r="B17" s="49" t="s">
        <v>6</v>
      </c>
      <c r="C17" s="154" t="s">
        <v>766</v>
      </c>
      <c r="D17" s="154" t="s">
        <v>807</v>
      </c>
      <c r="E17" s="154" t="s">
        <v>808</v>
      </c>
      <c r="F17" s="52" t="s">
        <v>809</v>
      </c>
      <c r="G17" s="245">
        <v>3.02</v>
      </c>
      <c r="H17" s="298">
        <v>42313</v>
      </c>
    </row>
    <row r="18" spans="1:8" ht="22.5" customHeight="1">
      <c r="A18" s="463">
        <v>15</v>
      </c>
      <c r="B18" s="49" t="s">
        <v>6</v>
      </c>
      <c r="C18" s="154" t="s">
        <v>766</v>
      </c>
      <c r="D18" s="49" t="s">
        <v>804</v>
      </c>
      <c r="E18" s="473" t="s">
        <v>784</v>
      </c>
      <c r="F18" s="469" t="s">
        <v>810</v>
      </c>
      <c r="G18" s="299">
        <v>280.66</v>
      </c>
      <c r="H18" s="298">
        <v>42315</v>
      </c>
    </row>
    <row r="19" spans="1:8" ht="22.5" customHeight="1">
      <c r="A19" s="463"/>
      <c r="B19" s="49" t="s">
        <v>6</v>
      </c>
      <c r="C19" s="154" t="s">
        <v>766</v>
      </c>
      <c r="D19" s="154" t="s">
        <v>784</v>
      </c>
      <c r="E19" s="468"/>
      <c r="F19" s="470"/>
      <c r="G19" s="300"/>
      <c r="H19" s="298">
        <v>41119</v>
      </c>
    </row>
    <row r="20" spans="1:8" ht="22.5" customHeight="1">
      <c r="A20" s="463">
        <v>16</v>
      </c>
      <c r="B20" s="49" t="s">
        <v>6</v>
      </c>
      <c r="C20" s="154" t="s">
        <v>766</v>
      </c>
      <c r="D20" s="154" t="s">
        <v>777</v>
      </c>
      <c r="E20" s="467" t="s">
        <v>783</v>
      </c>
      <c r="F20" s="469" t="s">
        <v>811</v>
      </c>
      <c r="G20" s="299">
        <v>41.28</v>
      </c>
      <c r="H20" s="298">
        <v>481321</v>
      </c>
    </row>
    <row r="21" spans="1:8" ht="22.5" customHeight="1">
      <c r="A21" s="463"/>
      <c r="B21" s="49" t="s">
        <v>6</v>
      </c>
      <c r="C21" s="154" t="s">
        <v>766</v>
      </c>
      <c r="D21" s="154" t="s">
        <v>783</v>
      </c>
      <c r="E21" s="468"/>
      <c r="F21" s="470"/>
      <c r="G21" s="300"/>
      <c r="H21" s="298">
        <v>41125</v>
      </c>
    </row>
    <row r="22" spans="1:8" ht="22.5" customHeight="1">
      <c r="A22" s="341">
        <v>17</v>
      </c>
      <c r="B22" s="49" t="s">
        <v>6</v>
      </c>
      <c r="C22" s="154" t="s">
        <v>766</v>
      </c>
      <c r="D22" s="154" t="s">
        <v>309</v>
      </c>
      <c r="E22" s="154" t="s">
        <v>812</v>
      </c>
      <c r="F22" s="52" t="s">
        <v>813</v>
      </c>
      <c r="G22" s="245">
        <v>25.014</v>
      </c>
      <c r="H22" s="298">
        <v>461327</v>
      </c>
    </row>
    <row r="23" spans="1:8" ht="22.5" customHeight="1">
      <c r="A23" s="341">
        <v>18</v>
      </c>
      <c r="B23" s="49" t="s">
        <v>6</v>
      </c>
      <c r="C23" s="154" t="s">
        <v>766</v>
      </c>
      <c r="D23" s="154" t="s">
        <v>800</v>
      </c>
      <c r="E23" s="154" t="s">
        <v>814</v>
      </c>
      <c r="F23" s="52" t="s">
        <v>815</v>
      </c>
      <c r="G23" s="245">
        <v>5.22</v>
      </c>
      <c r="H23" s="298">
        <v>461328</v>
      </c>
    </row>
    <row r="24" spans="1:8" ht="22.5" customHeight="1">
      <c r="A24" s="341">
        <v>19</v>
      </c>
      <c r="B24" s="49" t="s">
        <v>6</v>
      </c>
      <c r="C24" s="154" t="s">
        <v>766</v>
      </c>
      <c r="D24" s="154" t="s">
        <v>766</v>
      </c>
      <c r="E24" s="154" t="s">
        <v>816</v>
      </c>
      <c r="F24" s="52" t="s">
        <v>817</v>
      </c>
      <c r="G24" s="245">
        <v>727.878</v>
      </c>
      <c r="H24" s="298">
        <v>461326</v>
      </c>
    </row>
    <row r="25" spans="1:8" ht="22.5" customHeight="1">
      <c r="A25" s="341">
        <v>20</v>
      </c>
      <c r="B25" s="49" t="s">
        <v>6</v>
      </c>
      <c r="C25" s="154" t="s">
        <v>766</v>
      </c>
      <c r="D25" s="154" t="s">
        <v>807</v>
      </c>
      <c r="E25" s="154" t="s">
        <v>818</v>
      </c>
      <c r="F25" s="52">
        <v>629307</v>
      </c>
      <c r="G25" s="245">
        <v>1.85</v>
      </c>
      <c r="H25" s="298">
        <v>451030</v>
      </c>
    </row>
    <row r="26" spans="1:8" ht="22.5" customHeight="1">
      <c r="A26" s="341">
        <v>21</v>
      </c>
      <c r="B26" s="49" t="s">
        <v>6</v>
      </c>
      <c r="C26" s="154" t="s">
        <v>766</v>
      </c>
      <c r="D26" s="154" t="s">
        <v>819</v>
      </c>
      <c r="E26" s="154" t="s">
        <v>820</v>
      </c>
      <c r="F26" s="52" t="s">
        <v>821</v>
      </c>
      <c r="G26" s="245">
        <v>4.9559999999999995</v>
      </c>
      <c r="H26" s="298">
        <v>451035</v>
      </c>
    </row>
    <row r="27" spans="1:8" ht="22.5" customHeight="1">
      <c r="A27" s="341">
        <v>22</v>
      </c>
      <c r="B27" s="49" t="s">
        <v>6</v>
      </c>
      <c r="C27" s="154" t="s">
        <v>766</v>
      </c>
      <c r="D27" s="154" t="s">
        <v>800</v>
      </c>
      <c r="E27" s="154" t="s">
        <v>822</v>
      </c>
      <c r="F27" s="52" t="s">
        <v>823</v>
      </c>
      <c r="G27" s="245">
        <v>8.549999999999999</v>
      </c>
      <c r="H27" s="298">
        <v>481131</v>
      </c>
    </row>
    <row r="28" spans="1:7" ht="22.5" customHeight="1">
      <c r="A28" s="463">
        <v>23</v>
      </c>
      <c r="B28" s="49" t="s">
        <v>6</v>
      </c>
      <c r="C28" s="154" t="s">
        <v>766</v>
      </c>
      <c r="D28" s="154" t="s">
        <v>780</v>
      </c>
      <c r="E28" s="467" t="s">
        <v>824</v>
      </c>
      <c r="F28" s="469" t="s">
        <v>825</v>
      </c>
      <c r="G28" s="299">
        <v>61.45</v>
      </c>
    </row>
    <row r="29" spans="1:7" ht="22.5" customHeight="1">
      <c r="A29" s="463"/>
      <c r="B29" s="49" t="s">
        <v>6</v>
      </c>
      <c r="C29" s="154" t="s">
        <v>766</v>
      </c>
      <c r="D29" s="154" t="s">
        <v>783</v>
      </c>
      <c r="E29" s="468"/>
      <c r="F29" s="470"/>
      <c r="G29" s="300"/>
    </row>
    <row r="30" spans="1:7" ht="22.5" customHeight="1">
      <c r="A30" s="463">
        <v>24</v>
      </c>
      <c r="B30" s="49" t="s">
        <v>6</v>
      </c>
      <c r="C30" s="154" t="s">
        <v>766</v>
      </c>
      <c r="D30" s="154" t="s">
        <v>766</v>
      </c>
      <c r="E30" s="467" t="s">
        <v>826</v>
      </c>
      <c r="F30" s="469" t="s">
        <v>827</v>
      </c>
      <c r="G30" s="299">
        <v>856.96</v>
      </c>
    </row>
    <row r="31" spans="1:7" ht="22.5" customHeight="1">
      <c r="A31" s="463"/>
      <c r="B31" s="49" t="s">
        <v>6</v>
      </c>
      <c r="C31" s="154" t="s">
        <v>766</v>
      </c>
      <c r="D31" s="154" t="s">
        <v>791</v>
      </c>
      <c r="E31" s="468"/>
      <c r="F31" s="470"/>
      <c r="G31" s="300"/>
    </row>
    <row r="32" spans="1:7" ht="22.5" customHeight="1">
      <c r="A32" s="341">
        <v>25</v>
      </c>
      <c r="B32" s="49" t="s">
        <v>6</v>
      </c>
      <c r="C32" s="154" t="s">
        <v>766</v>
      </c>
      <c r="D32" s="154" t="s">
        <v>819</v>
      </c>
      <c r="E32" s="154" t="s">
        <v>828</v>
      </c>
      <c r="F32" s="52" t="s">
        <v>829</v>
      </c>
      <c r="G32" s="245">
        <v>20.148</v>
      </c>
    </row>
    <row r="33" spans="1:7" ht="22.5" customHeight="1">
      <c r="A33" s="341">
        <v>26</v>
      </c>
      <c r="B33" s="49" t="s">
        <v>6</v>
      </c>
      <c r="C33" s="154" t="s">
        <v>766</v>
      </c>
      <c r="D33" s="154" t="s">
        <v>819</v>
      </c>
      <c r="E33" s="154" t="s">
        <v>830</v>
      </c>
      <c r="F33" s="52" t="s">
        <v>831</v>
      </c>
      <c r="G33" s="245">
        <v>8.388</v>
      </c>
    </row>
    <row r="34" spans="1:7" ht="22.5" customHeight="1">
      <c r="A34" s="341">
        <v>27</v>
      </c>
      <c r="B34" s="49" t="s">
        <v>6</v>
      </c>
      <c r="C34" s="154" t="s">
        <v>766</v>
      </c>
      <c r="D34" s="154" t="s">
        <v>819</v>
      </c>
      <c r="E34" s="154" t="s">
        <v>832</v>
      </c>
      <c r="F34" s="52" t="s">
        <v>833</v>
      </c>
      <c r="G34" s="245">
        <v>9.126</v>
      </c>
    </row>
    <row r="35" spans="1:7" ht="22.5" customHeight="1">
      <c r="A35" s="463">
        <v>28</v>
      </c>
      <c r="B35" s="49" t="s">
        <v>6</v>
      </c>
      <c r="C35" s="154" t="s">
        <v>766</v>
      </c>
      <c r="D35" s="49" t="s">
        <v>787</v>
      </c>
      <c r="E35" s="471" t="s">
        <v>834</v>
      </c>
      <c r="F35" s="472" t="s">
        <v>835</v>
      </c>
      <c r="G35" s="299">
        <v>5.66</v>
      </c>
    </row>
    <row r="36" spans="1:7" ht="22.5" customHeight="1">
      <c r="A36" s="463"/>
      <c r="B36" s="49" t="s">
        <v>6</v>
      </c>
      <c r="C36" s="154" t="s">
        <v>766</v>
      </c>
      <c r="D36" s="154" t="s">
        <v>795</v>
      </c>
      <c r="E36" s="468"/>
      <c r="F36" s="470"/>
      <c r="G36" s="300"/>
    </row>
    <row r="37" spans="1:7" ht="22.5" customHeight="1">
      <c r="A37" s="341">
        <v>29</v>
      </c>
      <c r="B37" s="49" t="s">
        <v>6</v>
      </c>
      <c r="C37" s="154" t="s">
        <v>766</v>
      </c>
      <c r="D37" s="154" t="s">
        <v>800</v>
      </c>
      <c r="E37" s="288" t="s">
        <v>836</v>
      </c>
      <c r="F37" s="52" t="s">
        <v>837</v>
      </c>
      <c r="G37" s="302">
        <v>19.03</v>
      </c>
    </row>
    <row r="38" spans="1:7" ht="22.5" customHeight="1">
      <c r="A38" s="341">
        <v>30</v>
      </c>
      <c r="B38" s="49" t="s">
        <v>6</v>
      </c>
      <c r="C38" s="154" t="s">
        <v>766</v>
      </c>
      <c r="D38" s="154" t="s">
        <v>309</v>
      </c>
      <c r="E38" s="154" t="s">
        <v>838</v>
      </c>
      <c r="F38" s="52" t="s">
        <v>839</v>
      </c>
      <c r="G38" s="245">
        <v>11.73</v>
      </c>
    </row>
    <row r="39" spans="1:7" ht="22.5" customHeight="1">
      <c r="A39" s="341">
        <v>31</v>
      </c>
      <c r="B39" s="49" t="s">
        <v>6</v>
      </c>
      <c r="C39" s="154" t="s">
        <v>766</v>
      </c>
      <c r="D39" s="154" t="s">
        <v>795</v>
      </c>
      <c r="E39" s="154" t="s">
        <v>840</v>
      </c>
      <c r="F39" s="52" t="s">
        <v>841</v>
      </c>
      <c r="G39" s="245">
        <v>41.238</v>
      </c>
    </row>
    <row r="40" spans="1:7" ht="22.5" customHeight="1">
      <c r="A40" s="341">
        <v>32</v>
      </c>
      <c r="B40" s="49" t="s">
        <v>6</v>
      </c>
      <c r="C40" s="154" t="s">
        <v>766</v>
      </c>
      <c r="D40" s="49" t="s">
        <v>787</v>
      </c>
      <c r="E40" s="154" t="s">
        <v>842</v>
      </c>
      <c r="F40" s="52" t="s">
        <v>843</v>
      </c>
      <c r="G40" s="299">
        <v>4.36</v>
      </c>
    </row>
    <row r="41" spans="1:7" ht="22.5" customHeight="1">
      <c r="A41" s="341">
        <v>1</v>
      </c>
      <c r="B41" s="49" t="s">
        <v>13</v>
      </c>
      <c r="C41" s="154" t="s">
        <v>766</v>
      </c>
      <c r="D41" s="154" t="s">
        <v>777</v>
      </c>
      <c r="E41" s="154" t="s">
        <v>778</v>
      </c>
      <c r="F41" s="52" t="s">
        <v>779</v>
      </c>
      <c r="G41" s="245">
        <v>5.58</v>
      </c>
    </row>
    <row r="42" spans="1:7" ht="22.5" customHeight="1">
      <c r="A42" s="463">
        <v>2</v>
      </c>
      <c r="B42" s="49" t="s">
        <v>13</v>
      </c>
      <c r="C42" s="154" t="s">
        <v>766</v>
      </c>
      <c r="D42" s="154" t="s">
        <v>780</v>
      </c>
      <c r="E42" s="467" t="s">
        <v>781</v>
      </c>
      <c r="F42" s="469" t="s">
        <v>782</v>
      </c>
      <c r="G42" s="299">
        <v>0.2</v>
      </c>
    </row>
    <row r="43" spans="1:7" ht="22.5" customHeight="1">
      <c r="A43" s="463"/>
      <c r="B43" s="49" t="s">
        <v>13</v>
      </c>
      <c r="C43" s="154" t="s">
        <v>766</v>
      </c>
      <c r="D43" s="154" t="s">
        <v>783</v>
      </c>
      <c r="E43" s="468"/>
      <c r="F43" s="470"/>
      <c r="G43" s="300"/>
    </row>
    <row r="44" spans="1:7" ht="22.5" customHeight="1">
      <c r="A44" s="341">
        <v>3</v>
      </c>
      <c r="B44" s="49" t="s">
        <v>13</v>
      </c>
      <c r="C44" s="154" t="s">
        <v>766</v>
      </c>
      <c r="D44" s="154" t="s">
        <v>784</v>
      </c>
      <c r="E44" s="154" t="s">
        <v>785</v>
      </c>
      <c r="F44" s="52" t="s">
        <v>786</v>
      </c>
      <c r="G44" s="245">
        <v>1.5</v>
      </c>
    </row>
    <row r="45" spans="1:7" ht="22.5" customHeight="1">
      <c r="A45" s="341">
        <v>4</v>
      </c>
      <c r="B45" s="49" t="s">
        <v>13</v>
      </c>
      <c r="C45" s="154" t="s">
        <v>766</v>
      </c>
      <c r="D45" s="49" t="s">
        <v>787</v>
      </c>
      <c r="E45" s="49" t="s">
        <v>787</v>
      </c>
      <c r="F45" s="341" t="s">
        <v>788</v>
      </c>
      <c r="G45" s="245">
        <v>93.954</v>
      </c>
    </row>
    <row r="46" spans="1:7" ht="22.5" customHeight="1">
      <c r="A46" s="341">
        <v>5</v>
      </c>
      <c r="B46" s="49" t="s">
        <v>13</v>
      </c>
      <c r="C46" s="154" t="s">
        <v>766</v>
      </c>
      <c r="D46" s="49" t="s">
        <v>787</v>
      </c>
      <c r="E46" s="49" t="s">
        <v>789</v>
      </c>
      <c r="F46" s="341" t="s">
        <v>790</v>
      </c>
      <c r="G46" s="245">
        <v>9.719999999999999</v>
      </c>
    </row>
    <row r="47" spans="1:7" ht="22.5" customHeight="1">
      <c r="A47" s="341">
        <v>6</v>
      </c>
      <c r="B47" s="49" t="s">
        <v>13</v>
      </c>
      <c r="C47" s="154" t="s">
        <v>766</v>
      </c>
      <c r="D47" s="154" t="s">
        <v>791</v>
      </c>
      <c r="E47" s="154" t="s">
        <v>792</v>
      </c>
      <c r="F47" s="52" t="s">
        <v>793</v>
      </c>
      <c r="G47" s="245">
        <v>15</v>
      </c>
    </row>
    <row r="48" spans="1:7" ht="22.5" customHeight="1">
      <c r="A48" s="341">
        <v>7</v>
      </c>
      <c r="B48" s="49" t="s">
        <v>13</v>
      </c>
      <c r="C48" s="154" t="s">
        <v>766</v>
      </c>
      <c r="D48" s="154" t="s">
        <v>780</v>
      </c>
      <c r="E48" s="154" t="s">
        <v>780</v>
      </c>
      <c r="F48" s="52" t="s">
        <v>844</v>
      </c>
      <c r="G48" s="245">
        <v>3.0599999999999996</v>
      </c>
    </row>
    <row r="49" spans="1:7" ht="22.5" customHeight="1">
      <c r="A49" s="341">
        <v>8</v>
      </c>
      <c r="B49" s="49" t="s">
        <v>13</v>
      </c>
      <c r="C49" s="154" t="s">
        <v>766</v>
      </c>
      <c r="D49" s="154" t="s">
        <v>791</v>
      </c>
      <c r="E49" s="154" t="s">
        <v>791</v>
      </c>
      <c r="F49" s="52" t="s">
        <v>794</v>
      </c>
      <c r="G49" s="245">
        <v>33</v>
      </c>
    </row>
    <row r="50" spans="1:7" ht="22.5" customHeight="1">
      <c r="A50" s="463">
        <v>9</v>
      </c>
      <c r="B50" s="49" t="s">
        <v>13</v>
      </c>
      <c r="C50" s="154" t="s">
        <v>766</v>
      </c>
      <c r="D50" s="154" t="s">
        <v>766</v>
      </c>
      <c r="E50" s="467" t="s">
        <v>798</v>
      </c>
      <c r="F50" s="469" t="s">
        <v>799</v>
      </c>
      <c r="G50" s="299">
        <v>5.8260000000000005</v>
      </c>
    </row>
    <row r="51" spans="1:7" ht="22.5" customHeight="1">
      <c r="A51" s="463"/>
      <c r="B51" s="49" t="s">
        <v>13</v>
      </c>
      <c r="C51" s="154" t="s">
        <v>766</v>
      </c>
      <c r="D51" s="154" t="s">
        <v>791</v>
      </c>
      <c r="E51" s="468"/>
      <c r="F51" s="470"/>
      <c r="G51" s="300"/>
    </row>
    <row r="52" spans="1:7" ht="22.5" customHeight="1">
      <c r="A52" s="341">
        <v>10</v>
      </c>
      <c r="B52" s="49" t="s">
        <v>13</v>
      </c>
      <c r="C52" s="154" t="s">
        <v>766</v>
      </c>
      <c r="D52" s="154" t="s">
        <v>800</v>
      </c>
      <c r="E52" s="154" t="s">
        <v>801</v>
      </c>
      <c r="F52" s="52">
        <v>955062</v>
      </c>
      <c r="G52" s="245">
        <v>0.3</v>
      </c>
    </row>
    <row r="53" spans="1:7" ht="22.5" customHeight="1">
      <c r="A53" s="341">
        <v>11</v>
      </c>
      <c r="B53" s="49" t="s">
        <v>13</v>
      </c>
      <c r="C53" s="154" t="s">
        <v>766</v>
      </c>
      <c r="D53" s="154" t="s">
        <v>784</v>
      </c>
      <c r="E53" s="154" t="s">
        <v>802</v>
      </c>
      <c r="F53" s="52" t="s">
        <v>803</v>
      </c>
      <c r="G53" s="245">
        <v>0.4</v>
      </c>
    </row>
    <row r="54" spans="1:7" ht="22.5" customHeight="1">
      <c r="A54" s="341">
        <v>12</v>
      </c>
      <c r="B54" s="49" t="s">
        <v>13</v>
      </c>
      <c r="C54" s="154" t="s">
        <v>766</v>
      </c>
      <c r="D54" s="154" t="s">
        <v>795</v>
      </c>
      <c r="E54" s="154" t="s">
        <v>309</v>
      </c>
      <c r="F54" s="52" t="s">
        <v>845</v>
      </c>
      <c r="G54" s="245">
        <v>0.2</v>
      </c>
    </row>
    <row r="55" spans="1:7" ht="22.5" customHeight="1">
      <c r="A55" s="341">
        <v>13</v>
      </c>
      <c r="B55" s="49" t="s">
        <v>13</v>
      </c>
      <c r="C55" s="154" t="s">
        <v>766</v>
      </c>
      <c r="D55" s="49" t="s">
        <v>804</v>
      </c>
      <c r="E55" s="49" t="s">
        <v>805</v>
      </c>
      <c r="F55" s="52" t="s">
        <v>806</v>
      </c>
      <c r="G55" s="244">
        <v>4.5</v>
      </c>
    </row>
    <row r="56" spans="1:7" ht="22.5" customHeight="1">
      <c r="A56" s="341">
        <v>14</v>
      </c>
      <c r="B56" s="49" t="s">
        <v>13</v>
      </c>
      <c r="C56" s="154" t="s">
        <v>766</v>
      </c>
      <c r="D56" s="154" t="s">
        <v>807</v>
      </c>
      <c r="E56" s="154" t="s">
        <v>808</v>
      </c>
      <c r="F56" s="52" t="s">
        <v>809</v>
      </c>
      <c r="G56" s="245">
        <v>7.95</v>
      </c>
    </row>
    <row r="57" spans="1:7" ht="22.5" customHeight="1">
      <c r="A57" s="463">
        <v>15</v>
      </c>
      <c r="B57" s="49" t="s">
        <v>13</v>
      </c>
      <c r="C57" s="154" t="s">
        <v>766</v>
      </c>
      <c r="D57" s="49" t="s">
        <v>804</v>
      </c>
      <c r="E57" s="473" t="s">
        <v>784</v>
      </c>
      <c r="F57" s="469" t="s">
        <v>810</v>
      </c>
      <c r="G57" s="299">
        <v>8.71</v>
      </c>
    </row>
    <row r="58" spans="1:7" ht="22.5" customHeight="1">
      <c r="A58" s="463"/>
      <c r="B58" s="49" t="s">
        <v>13</v>
      </c>
      <c r="C58" s="154" t="s">
        <v>766</v>
      </c>
      <c r="D58" s="154" t="s">
        <v>784</v>
      </c>
      <c r="E58" s="468"/>
      <c r="F58" s="470"/>
      <c r="G58" s="300"/>
    </row>
    <row r="59" spans="1:7" ht="22.5" customHeight="1">
      <c r="A59" s="463">
        <v>16</v>
      </c>
      <c r="B59" s="49" t="s">
        <v>13</v>
      </c>
      <c r="C59" s="154" t="s">
        <v>766</v>
      </c>
      <c r="D59" s="154" t="s">
        <v>777</v>
      </c>
      <c r="E59" s="467" t="s">
        <v>783</v>
      </c>
      <c r="F59" s="469" t="s">
        <v>811</v>
      </c>
      <c r="G59" s="299">
        <v>16.19</v>
      </c>
    </row>
    <row r="60" spans="1:7" ht="22.5" customHeight="1">
      <c r="A60" s="463"/>
      <c r="B60" s="49" t="s">
        <v>13</v>
      </c>
      <c r="C60" s="154" t="s">
        <v>766</v>
      </c>
      <c r="D60" s="154" t="s">
        <v>783</v>
      </c>
      <c r="E60" s="468"/>
      <c r="F60" s="470"/>
      <c r="G60" s="300"/>
    </row>
    <row r="61" spans="1:7" ht="22.5" customHeight="1">
      <c r="A61" s="341">
        <v>17</v>
      </c>
      <c r="B61" s="49" t="s">
        <v>13</v>
      </c>
      <c r="C61" s="154" t="s">
        <v>766</v>
      </c>
      <c r="D61" s="154" t="s">
        <v>309</v>
      </c>
      <c r="E61" s="154" t="s">
        <v>812</v>
      </c>
      <c r="F61" s="52" t="s">
        <v>813</v>
      </c>
      <c r="G61" s="245">
        <v>7.89</v>
      </c>
    </row>
    <row r="62" spans="1:7" ht="22.5" customHeight="1">
      <c r="A62" s="341">
        <v>18</v>
      </c>
      <c r="B62" s="49" t="s">
        <v>13</v>
      </c>
      <c r="C62" s="154" t="s">
        <v>766</v>
      </c>
      <c r="D62" s="154" t="s">
        <v>800</v>
      </c>
      <c r="E62" s="154" t="s">
        <v>814</v>
      </c>
      <c r="F62" s="52" t="s">
        <v>815</v>
      </c>
      <c r="G62" s="245">
        <v>3</v>
      </c>
    </row>
    <row r="63" spans="1:7" ht="22.5" customHeight="1">
      <c r="A63" s="341">
        <v>19</v>
      </c>
      <c r="B63" s="49" t="s">
        <v>13</v>
      </c>
      <c r="C63" s="154" t="s">
        <v>766</v>
      </c>
      <c r="D63" s="154" t="s">
        <v>766</v>
      </c>
      <c r="E63" s="154" t="s">
        <v>816</v>
      </c>
      <c r="F63" s="52" t="s">
        <v>817</v>
      </c>
      <c r="G63" s="245">
        <v>0.3</v>
      </c>
    </row>
    <row r="64" spans="1:7" ht="22.5" customHeight="1">
      <c r="A64" s="341">
        <v>20</v>
      </c>
      <c r="B64" s="49" t="s">
        <v>13</v>
      </c>
      <c r="C64" s="154" t="s">
        <v>766</v>
      </c>
      <c r="D64" s="154" t="s">
        <v>807</v>
      </c>
      <c r="E64" s="154" t="s">
        <v>818</v>
      </c>
      <c r="F64" s="52">
        <v>629307</v>
      </c>
      <c r="G64" s="245">
        <v>2.4</v>
      </c>
    </row>
    <row r="65" spans="1:7" ht="22.5" customHeight="1">
      <c r="A65" s="341">
        <v>21</v>
      </c>
      <c r="B65" s="49" t="s">
        <v>13</v>
      </c>
      <c r="C65" s="154" t="s">
        <v>766</v>
      </c>
      <c r="D65" s="154" t="s">
        <v>819</v>
      </c>
      <c r="E65" s="154" t="s">
        <v>820</v>
      </c>
      <c r="F65" s="52" t="s">
        <v>821</v>
      </c>
      <c r="G65" s="245">
        <v>1.2</v>
      </c>
    </row>
    <row r="66" spans="1:7" ht="22.5" customHeight="1">
      <c r="A66" s="341">
        <v>22</v>
      </c>
      <c r="B66" s="49" t="s">
        <v>13</v>
      </c>
      <c r="C66" s="154" t="s">
        <v>766</v>
      </c>
      <c r="D66" s="154" t="s">
        <v>800</v>
      </c>
      <c r="E66" s="154" t="s">
        <v>822</v>
      </c>
      <c r="F66" s="52" t="s">
        <v>823</v>
      </c>
      <c r="G66" s="245">
        <v>3.3</v>
      </c>
    </row>
    <row r="67" spans="1:7" ht="22.5" customHeight="1">
      <c r="A67" s="463">
        <v>23</v>
      </c>
      <c r="B67" s="49" t="s">
        <v>13</v>
      </c>
      <c r="C67" s="154" t="s">
        <v>766</v>
      </c>
      <c r="D67" s="154" t="s">
        <v>780</v>
      </c>
      <c r="E67" s="467" t="s">
        <v>824</v>
      </c>
      <c r="F67" s="469" t="s">
        <v>825</v>
      </c>
      <c r="G67" s="299">
        <v>21.09</v>
      </c>
    </row>
    <row r="68" spans="1:7" ht="22.5" customHeight="1">
      <c r="A68" s="463"/>
      <c r="B68" s="49" t="s">
        <v>13</v>
      </c>
      <c r="C68" s="154" t="s">
        <v>766</v>
      </c>
      <c r="D68" s="154" t="s">
        <v>783</v>
      </c>
      <c r="E68" s="468"/>
      <c r="F68" s="470"/>
      <c r="G68" s="300"/>
    </row>
    <row r="69" spans="1:7" ht="22.5" customHeight="1">
      <c r="A69" s="463">
        <v>24</v>
      </c>
      <c r="B69" s="49" t="s">
        <v>13</v>
      </c>
      <c r="C69" s="154" t="s">
        <v>766</v>
      </c>
      <c r="D69" s="154" t="s">
        <v>766</v>
      </c>
      <c r="E69" s="467" t="s">
        <v>826</v>
      </c>
      <c r="F69" s="469" t="s">
        <v>827</v>
      </c>
      <c r="G69" s="299">
        <v>7.8</v>
      </c>
    </row>
    <row r="70" spans="1:7" ht="22.5" customHeight="1">
      <c r="A70" s="463"/>
      <c r="B70" s="49" t="s">
        <v>13</v>
      </c>
      <c r="C70" s="154" t="s">
        <v>766</v>
      </c>
      <c r="D70" s="154" t="s">
        <v>791</v>
      </c>
      <c r="E70" s="468"/>
      <c r="F70" s="470"/>
      <c r="G70" s="300"/>
    </row>
    <row r="71" spans="1:7" ht="22.5" customHeight="1">
      <c r="A71" s="341">
        <v>25</v>
      </c>
      <c r="B71" s="49" t="s">
        <v>13</v>
      </c>
      <c r="C71" s="154" t="s">
        <v>766</v>
      </c>
      <c r="D71" s="154" t="s">
        <v>819</v>
      </c>
      <c r="E71" s="154" t="s">
        <v>828</v>
      </c>
      <c r="F71" s="52" t="s">
        <v>829</v>
      </c>
      <c r="G71" s="245">
        <v>0.558</v>
      </c>
    </row>
    <row r="72" spans="1:7" ht="22.5" customHeight="1">
      <c r="A72" s="341">
        <v>26</v>
      </c>
      <c r="B72" s="49" t="s">
        <v>13</v>
      </c>
      <c r="C72" s="154" t="s">
        <v>766</v>
      </c>
      <c r="D72" s="154" t="s">
        <v>819</v>
      </c>
      <c r="E72" s="154" t="s">
        <v>830</v>
      </c>
      <c r="F72" s="52" t="s">
        <v>831</v>
      </c>
      <c r="G72" s="245">
        <v>0.2</v>
      </c>
    </row>
    <row r="73" spans="1:7" ht="22.5" customHeight="1">
      <c r="A73" s="341">
        <v>27</v>
      </c>
      <c r="B73" s="49" t="s">
        <v>13</v>
      </c>
      <c r="C73" s="154" t="s">
        <v>766</v>
      </c>
      <c r="D73" s="154" t="s">
        <v>819</v>
      </c>
      <c r="E73" s="154" t="s">
        <v>832</v>
      </c>
      <c r="F73" s="52" t="s">
        <v>833</v>
      </c>
      <c r="G73" s="245">
        <v>1.2</v>
      </c>
    </row>
    <row r="74" spans="1:7" ht="22.5" customHeight="1">
      <c r="A74" s="463">
        <v>28</v>
      </c>
      <c r="B74" s="49" t="s">
        <v>13</v>
      </c>
      <c r="C74" s="154" t="s">
        <v>766</v>
      </c>
      <c r="D74" s="49" t="s">
        <v>787</v>
      </c>
      <c r="E74" s="471" t="s">
        <v>834</v>
      </c>
      <c r="F74" s="472" t="s">
        <v>835</v>
      </c>
      <c r="G74" s="299">
        <v>9.13</v>
      </c>
    </row>
    <row r="75" spans="1:7" ht="22.5" customHeight="1">
      <c r="A75" s="463"/>
      <c r="B75" s="49" t="s">
        <v>13</v>
      </c>
      <c r="C75" s="154" t="s">
        <v>766</v>
      </c>
      <c r="D75" s="154" t="s">
        <v>795</v>
      </c>
      <c r="E75" s="468"/>
      <c r="F75" s="470"/>
      <c r="G75" s="300"/>
    </row>
    <row r="76" spans="1:7" ht="22.5" customHeight="1">
      <c r="A76" s="341">
        <v>29</v>
      </c>
      <c r="B76" s="49" t="s">
        <v>13</v>
      </c>
      <c r="C76" s="154" t="s">
        <v>766</v>
      </c>
      <c r="D76" s="154" t="s">
        <v>800</v>
      </c>
      <c r="E76" s="154" t="s">
        <v>836</v>
      </c>
      <c r="F76" s="52" t="s">
        <v>837</v>
      </c>
      <c r="G76" s="245">
        <v>16.2</v>
      </c>
    </row>
    <row r="77" spans="1:7" ht="22.5" customHeight="1">
      <c r="A77" s="341">
        <v>30</v>
      </c>
      <c r="B77" s="49" t="s">
        <v>13</v>
      </c>
      <c r="C77" s="154" t="s">
        <v>766</v>
      </c>
      <c r="D77" s="154" t="s">
        <v>309</v>
      </c>
      <c r="E77" s="154" t="s">
        <v>838</v>
      </c>
      <c r="F77" s="52" t="s">
        <v>839</v>
      </c>
      <c r="G77" s="245">
        <v>3.0599999999999996</v>
      </c>
    </row>
    <row r="78" spans="1:7" ht="22.5" customHeight="1">
      <c r="A78" s="341">
        <v>31</v>
      </c>
      <c r="B78" s="49" t="s">
        <v>13</v>
      </c>
      <c r="C78" s="154" t="s">
        <v>766</v>
      </c>
      <c r="D78" s="154" t="s">
        <v>795</v>
      </c>
      <c r="E78" s="154" t="s">
        <v>840</v>
      </c>
      <c r="F78" s="52" t="s">
        <v>841</v>
      </c>
      <c r="G78" s="245">
        <v>27.479999999999997</v>
      </c>
    </row>
    <row r="79" spans="1:7" ht="22.5" customHeight="1">
      <c r="A79" s="341">
        <v>32</v>
      </c>
      <c r="B79" s="49" t="s">
        <v>13</v>
      </c>
      <c r="C79" s="154" t="s">
        <v>766</v>
      </c>
      <c r="D79" s="154" t="s">
        <v>795</v>
      </c>
      <c r="E79" s="154" t="s">
        <v>842</v>
      </c>
      <c r="F79" s="52" t="s">
        <v>843</v>
      </c>
      <c r="G79" s="245">
        <v>0.48</v>
      </c>
    </row>
    <row r="80" spans="1:7" ht="22.5" customHeight="1">
      <c r="A80" s="341">
        <v>1</v>
      </c>
      <c r="B80" s="49" t="s">
        <v>14</v>
      </c>
      <c r="C80" s="154" t="s">
        <v>766</v>
      </c>
      <c r="D80" s="154" t="s">
        <v>777</v>
      </c>
      <c r="E80" s="154" t="s">
        <v>778</v>
      </c>
      <c r="F80" s="52" t="s">
        <v>779</v>
      </c>
      <c r="G80" s="245">
        <v>9.989999999999998</v>
      </c>
    </row>
    <row r="81" spans="1:7" ht="22.5" customHeight="1">
      <c r="A81" s="463">
        <v>2</v>
      </c>
      <c r="B81" s="49" t="s">
        <v>14</v>
      </c>
      <c r="C81" s="154" t="s">
        <v>766</v>
      </c>
      <c r="D81" s="154" t="s">
        <v>780</v>
      </c>
      <c r="E81" s="467" t="s">
        <v>781</v>
      </c>
      <c r="F81" s="469" t="s">
        <v>782</v>
      </c>
      <c r="G81" s="299">
        <v>0.02</v>
      </c>
    </row>
    <row r="82" spans="1:7" ht="22.5" customHeight="1">
      <c r="A82" s="463"/>
      <c r="B82" s="49" t="s">
        <v>14</v>
      </c>
      <c r="C82" s="154" t="s">
        <v>766</v>
      </c>
      <c r="D82" s="154" t="s">
        <v>783</v>
      </c>
      <c r="E82" s="468"/>
      <c r="F82" s="470"/>
      <c r="G82" s="300"/>
    </row>
    <row r="83" spans="1:7" ht="22.5" customHeight="1">
      <c r="A83" s="341">
        <v>3</v>
      </c>
      <c r="B83" s="49" t="s">
        <v>14</v>
      </c>
      <c r="C83" s="154" t="s">
        <v>766</v>
      </c>
      <c r="D83" s="154" t="s">
        <v>784</v>
      </c>
      <c r="E83" s="154" t="s">
        <v>785</v>
      </c>
      <c r="F83" s="52" t="s">
        <v>786</v>
      </c>
      <c r="G83" s="245">
        <v>31.799999999999997</v>
      </c>
    </row>
    <row r="84" spans="1:7" ht="22.5" customHeight="1">
      <c r="A84" s="341">
        <v>4</v>
      </c>
      <c r="B84" s="49" t="s">
        <v>14</v>
      </c>
      <c r="C84" s="154" t="s">
        <v>766</v>
      </c>
      <c r="D84" s="49" t="s">
        <v>787</v>
      </c>
      <c r="E84" s="49" t="s">
        <v>787</v>
      </c>
      <c r="F84" s="341" t="s">
        <v>788</v>
      </c>
      <c r="G84" s="245">
        <v>105.072</v>
      </c>
    </row>
    <row r="85" spans="1:7" ht="22.5" customHeight="1">
      <c r="A85" s="341">
        <v>5</v>
      </c>
      <c r="B85" s="49" t="s">
        <v>14</v>
      </c>
      <c r="C85" s="154" t="s">
        <v>766</v>
      </c>
      <c r="D85" s="49" t="s">
        <v>787</v>
      </c>
      <c r="E85" s="49" t="s">
        <v>789</v>
      </c>
      <c r="F85" s="341" t="s">
        <v>790</v>
      </c>
      <c r="G85" s="245">
        <v>6</v>
      </c>
    </row>
    <row r="86" spans="1:7" ht="22.5" customHeight="1">
      <c r="A86" s="341">
        <v>6</v>
      </c>
      <c r="B86" s="49" t="s">
        <v>14</v>
      </c>
      <c r="C86" s="154" t="s">
        <v>766</v>
      </c>
      <c r="D86" s="154" t="s">
        <v>791</v>
      </c>
      <c r="E86" s="154" t="s">
        <v>792</v>
      </c>
      <c r="F86" s="52" t="s">
        <v>793</v>
      </c>
      <c r="G86" s="245">
        <v>27.066</v>
      </c>
    </row>
    <row r="87" spans="1:7" ht="22.5" customHeight="1">
      <c r="A87" s="341">
        <v>7</v>
      </c>
      <c r="B87" s="49" t="s">
        <v>14</v>
      </c>
      <c r="C87" s="154" t="s">
        <v>766</v>
      </c>
      <c r="D87" s="154" t="s">
        <v>780</v>
      </c>
      <c r="E87" s="154" t="s">
        <v>780</v>
      </c>
      <c r="F87" s="52" t="s">
        <v>844</v>
      </c>
      <c r="G87" s="245">
        <v>8.219999999999999</v>
      </c>
    </row>
    <row r="88" spans="1:7" ht="22.5" customHeight="1">
      <c r="A88" s="341">
        <v>8</v>
      </c>
      <c r="B88" s="49" t="s">
        <v>14</v>
      </c>
      <c r="C88" s="154" t="s">
        <v>766</v>
      </c>
      <c r="D88" s="154" t="s">
        <v>791</v>
      </c>
      <c r="E88" s="154" t="s">
        <v>791</v>
      </c>
      <c r="F88" s="52" t="s">
        <v>794</v>
      </c>
      <c r="G88" s="245">
        <v>75.264</v>
      </c>
    </row>
    <row r="89" spans="1:7" ht="22.5" customHeight="1">
      <c r="A89" s="341">
        <v>9</v>
      </c>
      <c r="B89" s="49" t="s">
        <v>14</v>
      </c>
      <c r="C89" s="154" t="s">
        <v>766</v>
      </c>
      <c r="D89" s="154" t="s">
        <v>795</v>
      </c>
      <c r="E89" s="154" t="s">
        <v>796</v>
      </c>
      <c r="F89" s="52" t="s">
        <v>797</v>
      </c>
      <c r="G89" s="245">
        <v>6.228000000000001</v>
      </c>
    </row>
    <row r="90" spans="1:7" ht="22.5" customHeight="1">
      <c r="A90" s="463">
        <v>10</v>
      </c>
      <c r="B90" s="49" t="s">
        <v>14</v>
      </c>
      <c r="C90" s="154" t="s">
        <v>766</v>
      </c>
      <c r="D90" s="154" t="s">
        <v>766</v>
      </c>
      <c r="E90" s="467" t="s">
        <v>798</v>
      </c>
      <c r="F90" s="469" t="s">
        <v>799</v>
      </c>
      <c r="G90" s="299">
        <v>15.143999999999998</v>
      </c>
    </row>
    <row r="91" spans="1:7" ht="22.5" customHeight="1">
      <c r="A91" s="463"/>
      <c r="B91" s="49" t="s">
        <v>14</v>
      </c>
      <c r="C91" s="154" t="s">
        <v>766</v>
      </c>
      <c r="D91" s="154" t="s">
        <v>791</v>
      </c>
      <c r="E91" s="468"/>
      <c r="F91" s="470"/>
      <c r="G91" s="300"/>
    </row>
    <row r="92" spans="1:7" ht="22.5" customHeight="1">
      <c r="A92" s="341">
        <v>11</v>
      </c>
      <c r="B92" s="49" t="s">
        <v>14</v>
      </c>
      <c r="C92" s="154" t="s">
        <v>766</v>
      </c>
      <c r="D92" s="154" t="s">
        <v>800</v>
      </c>
      <c r="E92" s="154" t="s">
        <v>801</v>
      </c>
      <c r="F92" s="52">
        <v>955062</v>
      </c>
      <c r="G92" s="245">
        <v>0.3</v>
      </c>
    </row>
    <row r="93" spans="1:7" ht="22.5" customHeight="1">
      <c r="A93" s="341">
        <v>12</v>
      </c>
      <c r="B93" s="49" t="s">
        <v>14</v>
      </c>
      <c r="C93" s="154" t="s">
        <v>766</v>
      </c>
      <c r="D93" s="154" t="s">
        <v>784</v>
      </c>
      <c r="E93" s="154" t="s">
        <v>802</v>
      </c>
      <c r="F93" s="52" t="s">
        <v>803</v>
      </c>
      <c r="G93" s="245">
        <v>4.44</v>
      </c>
    </row>
    <row r="94" spans="1:7" ht="22.5" customHeight="1">
      <c r="A94" s="341">
        <v>13</v>
      </c>
      <c r="B94" s="49" t="s">
        <v>14</v>
      </c>
      <c r="C94" s="154" t="s">
        <v>766</v>
      </c>
      <c r="D94" s="49" t="s">
        <v>804</v>
      </c>
      <c r="E94" s="49" t="s">
        <v>805</v>
      </c>
      <c r="F94" s="52" t="s">
        <v>806</v>
      </c>
      <c r="G94" s="244">
        <v>17.93</v>
      </c>
    </row>
    <row r="95" spans="1:7" ht="22.5" customHeight="1">
      <c r="A95" s="341">
        <v>14</v>
      </c>
      <c r="B95" s="49" t="s">
        <v>14</v>
      </c>
      <c r="C95" s="154" t="s">
        <v>766</v>
      </c>
      <c r="D95" s="154" t="s">
        <v>807</v>
      </c>
      <c r="E95" s="154" t="s">
        <v>808</v>
      </c>
      <c r="F95" s="52" t="s">
        <v>809</v>
      </c>
      <c r="G95" s="245">
        <v>4.76</v>
      </c>
    </row>
    <row r="96" spans="1:7" ht="22.5" customHeight="1">
      <c r="A96" s="463">
        <v>15</v>
      </c>
      <c r="B96" s="49" t="s">
        <v>14</v>
      </c>
      <c r="C96" s="154" t="s">
        <v>766</v>
      </c>
      <c r="D96" s="49" t="s">
        <v>804</v>
      </c>
      <c r="E96" s="473" t="s">
        <v>784</v>
      </c>
      <c r="F96" s="469" t="s">
        <v>810</v>
      </c>
      <c r="G96" s="299">
        <v>31.3</v>
      </c>
    </row>
    <row r="97" spans="1:7" ht="22.5" customHeight="1">
      <c r="A97" s="463"/>
      <c r="B97" s="49" t="s">
        <v>14</v>
      </c>
      <c r="C97" s="154" t="s">
        <v>766</v>
      </c>
      <c r="D97" s="154" t="s">
        <v>784</v>
      </c>
      <c r="E97" s="468"/>
      <c r="F97" s="470"/>
      <c r="G97" s="300"/>
    </row>
    <row r="98" spans="1:7" ht="22.5" customHeight="1">
      <c r="A98" s="463">
        <v>16</v>
      </c>
      <c r="B98" s="49" t="s">
        <v>14</v>
      </c>
      <c r="C98" s="154" t="s">
        <v>766</v>
      </c>
      <c r="D98" s="154" t="s">
        <v>777</v>
      </c>
      <c r="E98" s="467" t="s">
        <v>783</v>
      </c>
      <c r="F98" s="469" t="s">
        <v>811</v>
      </c>
      <c r="G98" s="299">
        <v>32.6</v>
      </c>
    </row>
    <row r="99" spans="1:7" ht="22.5" customHeight="1">
      <c r="A99" s="463"/>
      <c r="B99" s="49" t="s">
        <v>14</v>
      </c>
      <c r="C99" s="154" t="s">
        <v>766</v>
      </c>
      <c r="D99" s="154" t="s">
        <v>783</v>
      </c>
      <c r="E99" s="468"/>
      <c r="F99" s="470"/>
      <c r="G99" s="300"/>
    </row>
    <row r="100" spans="1:7" ht="22.5" customHeight="1">
      <c r="A100" s="341">
        <v>17</v>
      </c>
      <c r="B100" s="49" t="s">
        <v>14</v>
      </c>
      <c r="C100" s="154" t="s">
        <v>766</v>
      </c>
      <c r="D100" s="154" t="s">
        <v>309</v>
      </c>
      <c r="E100" s="154" t="s">
        <v>812</v>
      </c>
      <c r="F100" s="52" t="s">
        <v>813</v>
      </c>
      <c r="G100" s="245">
        <v>14.616</v>
      </c>
    </row>
    <row r="101" spans="1:7" ht="22.5" customHeight="1">
      <c r="A101" s="341">
        <v>18</v>
      </c>
      <c r="B101" s="49" t="s">
        <v>14</v>
      </c>
      <c r="C101" s="154" t="s">
        <v>766</v>
      </c>
      <c r="D101" s="154" t="s">
        <v>800</v>
      </c>
      <c r="E101" s="154" t="s">
        <v>814</v>
      </c>
      <c r="F101" s="52" t="s">
        <v>815</v>
      </c>
      <c r="G101" s="245">
        <v>6.3</v>
      </c>
    </row>
    <row r="102" spans="1:7" ht="22.5" customHeight="1">
      <c r="A102" s="341">
        <v>19</v>
      </c>
      <c r="B102" s="49" t="s">
        <v>14</v>
      </c>
      <c r="C102" s="154" t="s">
        <v>766</v>
      </c>
      <c r="D102" s="154" t="s">
        <v>766</v>
      </c>
      <c r="E102" s="154" t="s">
        <v>816</v>
      </c>
      <c r="F102" s="52" t="s">
        <v>817</v>
      </c>
      <c r="G102" s="245">
        <v>1.38</v>
      </c>
    </row>
    <row r="103" spans="1:7" ht="22.5" customHeight="1">
      <c r="A103" s="341">
        <v>20</v>
      </c>
      <c r="B103" s="49" t="s">
        <v>14</v>
      </c>
      <c r="C103" s="154" t="s">
        <v>766</v>
      </c>
      <c r="D103" s="154" t="s">
        <v>807</v>
      </c>
      <c r="E103" s="154" t="s">
        <v>818</v>
      </c>
      <c r="F103" s="52">
        <v>629307</v>
      </c>
      <c r="G103" s="245">
        <v>3.9</v>
      </c>
    </row>
    <row r="104" spans="1:7" ht="22.5" customHeight="1">
      <c r="A104" s="341">
        <v>21</v>
      </c>
      <c r="B104" s="49" t="s">
        <v>14</v>
      </c>
      <c r="C104" s="154" t="s">
        <v>766</v>
      </c>
      <c r="D104" s="154" t="s">
        <v>819</v>
      </c>
      <c r="E104" s="154" t="s">
        <v>820</v>
      </c>
      <c r="F104" s="52" t="s">
        <v>821</v>
      </c>
      <c r="G104" s="245">
        <v>0.3</v>
      </c>
    </row>
    <row r="105" spans="1:7" ht="22.5" customHeight="1">
      <c r="A105" s="341">
        <v>22</v>
      </c>
      <c r="B105" s="49" t="s">
        <v>14</v>
      </c>
      <c r="C105" s="154" t="s">
        <v>766</v>
      </c>
      <c r="D105" s="154" t="s">
        <v>800</v>
      </c>
      <c r="E105" s="154" t="s">
        <v>822</v>
      </c>
      <c r="F105" s="52" t="s">
        <v>823</v>
      </c>
      <c r="G105" s="245">
        <v>4.5</v>
      </c>
    </row>
    <row r="106" spans="1:7" ht="22.5" customHeight="1">
      <c r="A106" s="463">
        <v>23</v>
      </c>
      <c r="B106" s="49" t="s">
        <v>14</v>
      </c>
      <c r="C106" s="154" t="s">
        <v>766</v>
      </c>
      <c r="D106" s="154" t="s">
        <v>780</v>
      </c>
      <c r="E106" s="467" t="s">
        <v>824</v>
      </c>
      <c r="F106" s="469" t="s">
        <v>825</v>
      </c>
      <c r="G106" s="299">
        <v>67.52</v>
      </c>
    </row>
    <row r="107" spans="1:7" ht="22.5" customHeight="1">
      <c r="A107" s="463"/>
      <c r="B107" s="49" t="s">
        <v>14</v>
      </c>
      <c r="C107" s="154" t="s">
        <v>766</v>
      </c>
      <c r="D107" s="154" t="s">
        <v>783</v>
      </c>
      <c r="E107" s="468"/>
      <c r="F107" s="470"/>
      <c r="G107" s="300"/>
    </row>
    <row r="108" spans="1:7" ht="22.5" customHeight="1">
      <c r="A108" s="463">
        <v>24</v>
      </c>
      <c r="B108" s="49" t="s">
        <v>14</v>
      </c>
      <c r="C108" s="154" t="s">
        <v>766</v>
      </c>
      <c r="D108" s="154" t="s">
        <v>766</v>
      </c>
      <c r="E108" s="467" t="s">
        <v>826</v>
      </c>
      <c r="F108" s="469" t="s">
        <v>827</v>
      </c>
      <c r="G108" s="299">
        <v>35.87</v>
      </c>
    </row>
    <row r="109" spans="1:7" ht="22.5" customHeight="1">
      <c r="A109" s="463"/>
      <c r="B109" s="49" t="s">
        <v>14</v>
      </c>
      <c r="C109" s="154" t="s">
        <v>766</v>
      </c>
      <c r="D109" s="154" t="s">
        <v>791</v>
      </c>
      <c r="E109" s="468"/>
      <c r="F109" s="470"/>
      <c r="G109" s="300"/>
    </row>
    <row r="110" spans="1:7" ht="22.5" customHeight="1">
      <c r="A110" s="341">
        <v>25</v>
      </c>
      <c r="B110" s="49" t="s">
        <v>14</v>
      </c>
      <c r="C110" s="154" t="s">
        <v>766</v>
      </c>
      <c r="D110" s="154" t="s">
        <v>819</v>
      </c>
      <c r="E110" s="154" t="s">
        <v>828</v>
      </c>
      <c r="F110" s="52" t="s">
        <v>829</v>
      </c>
      <c r="G110" s="245">
        <v>1.26</v>
      </c>
    </row>
    <row r="111" spans="1:7" ht="22.5" customHeight="1">
      <c r="A111" s="341">
        <v>26</v>
      </c>
      <c r="B111" s="49" t="s">
        <v>14</v>
      </c>
      <c r="C111" s="154" t="s">
        <v>766</v>
      </c>
      <c r="D111" s="154" t="s">
        <v>819</v>
      </c>
      <c r="E111" s="154" t="s">
        <v>830</v>
      </c>
      <c r="F111" s="52" t="s">
        <v>831</v>
      </c>
      <c r="G111" s="245">
        <v>0.3</v>
      </c>
    </row>
    <row r="112" spans="1:7" ht="22.5" customHeight="1">
      <c r="A112" s="341">
        <v>27</v>
      </c>
      <c r="B112" s="49" t="s">
        <v>14</v>
      </c>
      <c r="C112" s="154" t="s">
        <v>766</v>
      </c>
      <c r="D112" s="154" t="s">
        <v>819</v>
      </c>
      <c r="E112" s="154" t="s">
        <v>832</v>
      </c>
      <c r="F112" s="52" t="s">
        <v>833</v>
      </c>
      <c r="G112" s="245">
        <v>2.9819999999999998</v>
      </c>
    </row>
    <row r="113" spans="1:7" ht="22.5" customHeight="1">
      <c r="A113" s="463">
        <v>28</v>
      </c>
      <c r="B113" s="49" t="s">
        <v>14</v>
      </c>
      <c r="C113" s="154" t="s">
        <v>766</v>
      </c>
      <c r="D113" s="49" t="s">
        <v>787</v>
      </c>
      <c r="E113" s="471" t="s">
        <v>834</v>
      </c>
      <c r="F113" s="472" t="s">
        <v>835</v>
      </c>
      <c r="G113" s="299">
        <v>19.71</v>
      </c>
    </row>
    <row r="114" spans="1:7" ht="22.5" customHeight="1">
      <c r="A114" s="463"/>
      <c r="B114" s="49" t="s">
        <v>14</v>
      </c>
      <c r="C114" s="154" t="s">
        <v>766</v>
      </c>
      <c r="D114" s="154" t="s">
        <v>795</v>
      </c>
      <c r="E114" s="468"/>
      <c r="F114" s="470"/>
      <c r="G114" s="300"/>
    </row>
    <row r="115" spans="1:7" ht="22.5" customHeight="1">
      <c r="A115" s="341">
        <v>29</v>
      </c>
      <c r="B115" s="49" t="s">
        <v>14</v>
      </c>
      <c r="C115" s="154" t="s">
        <v>766</v>
      </c>
      <c r="D115" s="154" t="s">
        <v>800</v>
      </c>
      <c r="E115" s="154" t="s">
        <v>836</v>
      </c>
      <c r="F115" s="52" t="s">
        <v>837</v>
      </c>
      <c r="G115" s="245">
        <v>16.23</v>
      </c>
    </row>
    <row r="116" spans="1:7" ht="22.5" customHeight="1">
      <c r="A116" s="341">
        <v>30</v>
      </c>
      <c r="B116" s="49" t="s">
        <v>14</v>
      </c>
      <c r="C116" s="154" t="s">
        <v>766</v>
      </c>
      <c r="D116" s="154" t="s">
        <v>309</v>
      </c>
      <c r="E116" s="154" t="s">
        <v>838</v>
      </c>
      <c r="F116" s="52" t="s">
        <v>839</v>
      </c>
      <c r="G116" s="245">
        <v>13.24</v>
      </c>
    </row>
    <row r="117" spans="1:7" ht="22.5" customHeight="1">
      <c r="A117" s="341">
        <v>31</v>
      </c>
      <c r="B117" s="49" t="s">
        <v>14</v>
      </c>
      <c r="C117" s="154" t="s">
        <v>766</v>
      </c>
      <c r="D117" s="154" t="s">
        <v>795</v>
      </c>
      <c r="E117" s="154" t="s">
        <v>840</v>
      </c>
      <c r="F117" s="52" t="s">
        <v>841</v>
      </c>
      <c r="G117" s="245">
        <v>50.154</v>
      </c>
    </row>
    <row r="118" spans="1:7" ht="22.5" customHeight="1">
      <c r="A118" s="341">
        <v>32</v>
      </c>
      <c r="B118" s="49" t="s">
        <v>14</v>
      </c>
      <c r="C118" s="154" t="s">
        <v>766</v>
      </c>
      <c r="D118" s="154" t="s">
        <v>795</v>
      </c>
      <c r="E118" s="154" t="s">
        <v>842</v>
      </c>
      <c r="F118" s="52" t="s">
        <v>843</v>
      </c>
      <c r="G118" s="245">
        <v>2.694</v>
      </c>
    </row>
    <row r="119" spans="1:7" ht="22.5" customHeight="1">
      <c r="A119" s="341">
        <v>1</v>
      </c>
      <c r="B119" s="49" t="s">
        <v>7</v>
      </c>
      <c r="C119" s="154" t="s">
        <v>766</v>
      </c>
      <c r="D119" s="154" t="s">
        <v>777</v>
      </c>
      <c r="E119" s="154" t="s">
        <v>778</v>
      </c>
      <c r="F119" s="52" t="s">
        <v>779</v>
      </c>
      <c r="G119" s="245">
        <v>1.626</v>
      </c>
    </row>
    <row r="120" spans="1:7" ht="22.5" customHeight="1">
      <c r="A120" s="463">
        <v>2</v>
      </c>
      <c r="B120" s="49" t="s">
        <v>7</v>
      </c>
      <c r="C120" s="154" t="s">
        <v>766</v>
      </c>
      <c r="D120" s="154" t="s">
        <v>780</v>
      </c>
      <c r="E120" s="467" t="s">
        <v>781</v>
      </c>
      <c r="F120" s="469" t="s">
        <v>782</v>
      </c>
      <c r="G120" s="299">
        <v>0.4</v>
      </c>
    </row>
    <row r="121" spans="1:7" ht="22.5" customHeight="1">
      <c r="A121" s="463"/>
      <c r="B121" s="49" t="s">
        <v>7</v>
      </c>
      <c r="C121" s="154" t="s">
        <v>766</v>
      </c>
      <c r="D121" s="154" t="s">
        <v>783</v>
      </c>
      <c r="E121" s="468"/>
      <c r="F121" s="470"/>
      <c r="G121" s="300"/>
    </row>
    <row r="122" spans="1:7" ht="22.5" customHeight="1">
      <c r="A122" s="341">
        <v>3</v>
      </c>
      <c r="B122" s="49" t="s">
        <v>7</v>
      </c>
      <c r="C122" s="154" t="s">
        <v>766</v>
      </c>
      <c r="D122" s="154" t="s">
        <v>784</v>
      </c>
      <c r="E122" s="154" t="s">
        <v>785</v>
      </c>
      <c r="F122" s="52" t="s">
        <v>786</v>
      </c>
      <c r="G122" s="245">
        <v>164.64</v>
      </c>
    </row>
    <row r="123" spans="1:7" ht="22.5" customHeight="1">
      <c r="A123" s="341">
        <v>4</v>
      </c>
      <c r="B123" s="49" t="s">
        <v>7</v>
      </c>
      <c r="C123" s="154" t="s">
        <v>766</v>
      </c>
      <c r="D123" s="49" t="s">
        <v>787</v>
      </c>
      <c r="E123" s="49" t="s">
        <v>787</v>
      </c>
      <c r="F123" s="341" t="s">
        <v>788</v>
      </c>
      <c r="G123" s="245">
        <v>21</v>
      </c>
    </row>
    <row r="124" spans="1:7" ht="22.5" customHeight="1">
      <c r="A124" s="341">
        <v>5</v>
      </c>
      <c r="B124" s="49" t="s">
        <v>7</v>
      </c>
      <c r="C124" s="154" t="s">
        <v>766</v>
      </c>
      <c r="D124" s="49" t="s">
        <v>787</v>
      </c>
      <c r="E124" s="49" t="s">
        <v>789</v>
      </c>
      <c r="F124" s="341" t="s">
        <v>790</v>
      </c>
      <c r="G124" s="245">
        <v>6</v>
      </c>
    </row>
    <row r="125" spans="1:7" ht="22.5" customHeight="1">
      <c r="A125" s="341">
        <v>6</v>
      </c>
      <c r="B125" s="49" t="s">
        <v>7</v>
      </c>
      <c r="C125" s="154" t="s">
        <v>766</v>
      </c>
      <c r="D125" s="154" t="s">
        <v>791</v>
      </c>
      <c r="E125" s="154" t="s">
        <v>792</v>
      </c>
      <c r="F125" s="52" t="s">
        <v>793</v>
      </c>
      <c r="G125" s="245">
        <v>222.93</v>
      </c>
    </row>
    <row r="126" spans="1:7" ht="22.5" customHeight="1">
      <c r="A126" s="341">
        <v>7</v>
      </c>
      <c r="B126" s="49" t="s">
        <v>7</v>
      </c>
      <c r="C126" s="154" t="s">
        <v>766</v>
      </c>
      <c r="D126" s="154" t="s">
        <v>780</v>
      </c>
      <c r="E126" s="154" t="s">
        <v>780</v>
      </c>
      <c r="F126" s="52" t="s">
        <v>844</v>
      </c>
      <c r="G126" s="245">
        <v>28.679999999999996</v>
      </c>
    </row>
    <row r="127" spans="1:7" ht="22.5" customHeight="1">
      <c r="A127" s="341">
        <v>8</v>
      </c>
      <c r="B127" s="49" t="s">
        <v>7</v>
      </c>
      <c r="C127" s="154" t="s">
        <v>766</v>
      </c>
      <c r="D127" s="154" t="s">
        <v>791</v>
      </c>
      <c r="E127" s="154" t="s">
        <v>791</v>
      </c>
      <c r="F127" s="52" t="s">
        <v>794</v>
      </c>
      <c r="G127" s="245">
        <v>220.72799999999998</v>
      </c>
    </row>
    <row r="128" spans="1:7" ht="22.5" customHeight="1">
      <c r="A128" s="341">
        <v>9</v>
      </c>
      <c r="B128" s="49" t="s">
        <v>7</v>
      </c>
      <c r="C128" s="154" t="s">
        <v>766</v>
      </c>
      <c r="D128" s="154" t="s">
        <v>795</v>
      </c>
      <c r="E128" s="154" t="s">
        <v>796</v>
      </c>
      <c r="F128" s="52" t="s">
        <v>797</v>
      </c>
      <c r="G128" s="245">
        <v>46.668</v>
      </c>
    </row>
    <row r="129" spans="1:7" ht="22.5" customHeight="1">
      <c r="A129" s="463">
        <v>10</v>
      </c>
      <c r="B129" s="49" t="s">
        <v>7</v>
      </c>
      <c r="C129" s="154" t="s">
        <v>766</v>
      </c>
      <c r="D129" s="154" t="s">
        <v>766</v>
      </c>
      <c r="E129" s="467" t="s">
        <v>798</v>
      </c>
      <c r="F129" s="469" t="s">
        <v>799</v>
      </c>
      <c r="G129" s="299">
        <v>132.072</v>
      </c>
    </row>
    <row r="130" spans="1:7" ht="22.5" customHeight="1">
      <c r="A130" s="463"/>
      <c r="B130" s="49" t="s">
        <v>7</v>
      </c>
      <c r="C130" s="154" t="s">
        <v>766</v>
      </c>
      <c r="D130" s="154" t="s">
        <v>791</v>
      </c>
      <c r="E130" s="468"/>
      <c r="F130" s="470"/>
      <c r="G130" s="300"/>
    </row>
    <row r="131" spans="1:7" ht="22.5" customHeight="1">
      <c r="A131" s="341">
        <v>11</v>
      </c>
      <c r="B131" s="49" t="s">
        <v>7</v>
      </c>
      <c r="C131" s="154" t="s">
        <v>766</v>
      </c>
      <c r="D131" s="154" t="s">
        <v>800</v>
      </c>
      <c r="E131" s="154" t="s">
        <v>801</v>
      </c>
      <c r="F131" s="52">
        <v>955062</v>
      </c>
      <c r="G131" s="245">
        <v>0.2</v>
      </c>
    </row>
    <row r="132" spans="1:7" ht="22.5" customHeight="1">
      <c r="A132" s="341">
        <v>12</v>
      </c>
      <c r="B132" s="49" t="s">
        <v>7</v>
      </c>
      <c r="C132" s="154" t="s">
        <v>766</v>
      </c>
      <c r="D132" s="154" t="s">
        <v>784</v>
      </c>
      <c r="E132" s="154" t="s">
        <v>802</v>
      </c>
      <c r="F132" s="52" t="s">
        <v>803</v>
      </c>
      <c r="G132" s="245">
        <v>76.86</v>
      </c>
    </row>
    <row r="133" spans="1:7" ht="22.5" customHeight="1">
      <c r="A133" s="341">
        <v>13</v>
      </c>
      <c r="B133" s="49" t="s">
        <v>7</v>
      </c>
      <c r="C133" s="154" t="s">
        <v>766</v>
      </c>
      <c r="D133" s="49" t="s">
        <v>804</v>
      </c>
      <c r="E133" s="49" t="s">
        <v>805</v>
      </c>
      <c r="F133" s="52" t="s">
        <v>806</v>
      </c>
      <c r="G133" s="244">
        <v>330.8</v>
      </c>
    </row>
    <row r="134" spans="1:7" ht="22.5" customHeight="1">
      <c r="A134" s="341">
        <v>14</v>
      </c>
      <c r="B134" s="49" t="s">
        <v>7</v>
      </c>
      <c r="C134" s="154" t="s">
        <v>766</v>
      </c>
      <c r="D134" s="154" t="s">
        <v>807</v>
      </c>
      <c r="E134" s="154" t="s">
        <v>808</v>
      </c>
      <c r="F134" s="52" t="s">
        <v>809</v>
      </c>
      <c r="G134" s="245">
        <v>13.8</v>
      </c>
    </row>
    <row r="135" spans="1:7" ht="22.5" customHeight="1">
      <c r="A135" s="463">
        <v>15</v>
      </c>
      <c r="B135" s="49" t="s">
        <v>7</v>
      </c>
      <c r="C135" s="154" t="s">
        <v>766</v>
      </c>
      <c r="D135" s="49" t="s">
        <v>804</v>
      </c>
      <c r="E135" s="473" t="s">
        <v>784</v>
      </c>
      <c r="F135" s="469" t="s">
        <v>810</v>
      </c>
      <c r="G135" s="299">
        <v>405.59</v>
      </c>
    </row>
    <row r="136" spans="1:7" ht="22.5" customHeight="1">
      <c r="A136" s="463"/>
      <c r="B136" s="49" t="s">
        <v>7</v>
      </c>
      <c r="C136" s="154" t="s">
        <v>766</v>
      </c>
      <c r="D136" s="154" t="s">
        <v>784</v>
      </c>
      <c r="E136" s="468"/>
      <c r="F136" s="470"/>
      <c r="G136" s="300"/>
    </row>
    <row r="137" spans="1:7" ht="22.5" customHeight="1">
      <c r="A137" s="463">
        <v>16</v>
      </c>
      <c r="B137" s="49" t="s">
        <v>7</v>
      </c>
      <c r="C137" s="154" t="s">
        <v>766</v>
      </c>
      <c r="D137" s="154" t="s">
        <v>777</v>
      </c>
      <c r="E137" s="467" t="s">
        <v>783</v>
      </c>
      <c r="F137" s="469" t="s">
        <v>811</v>
      </c>
      <c r="G137" s="299">
        <v>13.97</v>
      </c>
    </row>
    <row r="138" spans="1:7" ht="22.5" customHeight="1">
      <c r="A138" s="463"/>
      <c r="B138" s="49" t="s">
        <v>7</v>
      </c>
      <c r="C138" s="154" t="s">
        <v>766</v>
      </c>
      <c r="D138" s="154" t="s">
        <v>783</v>
      </c>
      <c r="E138" s="468"/>
      <c r="F138" s="470"/>
      <c r="G138" s="300"/>
    </row>
    <row r="139" spans="1:7" ht="22.5" customHeight="1">
      <c r="A139" s="341">
        <v>17</v>
      </c>
      <c r="B139" s="49" t="s">
        <v>7</v>
      </c>
      <c r="C139" s="154" t="s">
        <v>766</v>
      </c>
      <c r="D139" s="154" t="s">
        <v>309</v>
      </c>
      <c r="E139" s="154" t="s">
        <v>812</v>
      </c>
      <c r="F139" s="52" t="s">
        <v>813</v>
      </c>
      <c r="G139" s="245">
        <v>90.14</v>
      </c>
    </row>
    <row r="140" spans="1:7" ht="22.5" customHeight="1">
      <c r="A140" s="341">
        <v>18</v>
      </c>
      <c r="B140" s="49" t="s">
        <v>7</v>
      </c>
      <c r="C140" s="154" t="s">
        <v>766</v>
      </c>
      <c r="D140" s="154" t="s">
        <v>800</v>
      </c>
      <c r="E140" s="154" t="s">
        <v>814</v>
      </c>
      <c r="F140" s="52" t="s">
        <v>815</v>
      </c>
      <c r="G140" s="245">
        <v>1.5</v>
      </c>
    </row>
    <row r="141" spans="1:7" ht="22.5" customHeight="1">
      <c r="A141" s="341">
        <v>19</v>
      </c>
      <c r="B141" s="49" t="s">
        <v>7</v>
      </c>
      <c r="C141" s="154" t="s">
        <v>766</v>
      </c>
      <c r="D141" s="154" t="s">
        <v>766</v>
      </c>
      <c r="E141" s="154" t="s">
        <v>816</v>
      </c>
      <c r="F141" s="52" t="s">
        <v>817</v>
      </c>
      <c r="G141" s="245">
        <v>137.58599999999998</v>
      </c>
    </row>
    <row r="142" spans="1:7" ht="22.5" customHeight="1">
      <c r="A142" s="341">
        <v>20</v>
      </c>
      <c r="B142" s="49" t="s">
        <v>7</v>
      </c>
      <c r="C142" s="154" t="s">
        <v>766</v>
      </c>
      <c r="D142" s="154" t="s">
        <v>807</v>
      </c>
      <c r="E142" s="154" t="s">
        <v>818</v>
      </c>
      <c r="F142" s="52">
        <v>629307</v>
      </c>
      <c r="G142" s="245">
        <v>12</v>
      </c>
    </row>
    <row r="143" spans="1:7" ht="22.5" customHeight="1">
      <c r="A143" s="341">
        <v>21</v>
      </c>
      <c r="B143" s="49" t="s">
        <v>7</v>
      </c>
      <c r="C143" s="154" t="s">
        <v>766</v>
      </c>
      <c r="D143" s="154" t="s">
        <v>819</v>
      </c>
      <c r="E143" s="154" t="s">
        <v>820</v>
      </c>
      <c r="F143" s="52" t="s">
        <v>821</v>
      </c>
      <c r="G143" s="245">
        <v>497.28599999999994</v>
      </c>
    </row>
    <row r="144" spans="1:7" ht="22.5" customHeight="1">
      <c r="A144" s="341">
        <v>22</v>
      </c>
      <c r="B144" s="49" t="s">
        <v>7</v>
      </c>
      <c r="C144" s="154" t="s">
        <v>766</v>
      </c>
      <c r="D144" s="154" t="s">
        <v>800</v>
      </c>
      <c r="E144" s="154" t="s">
        <v>822</v>
      </c>
      <c r="F144" s="52" t="s">
        <v>823</v>
      </c>
      <c r="G144" s="245">
        <v>4.8</v>
      </c>
    </row>
    <row r="145" spans="1:7" ht="22.5" customHeight="1">
      <c r="A145" s="463">
        <v>23</v>
      </c>
      <c r="B145" s="49" t="s">
        <v>7</v>
      </c>
      <c r="C145" s="154" t="s">
        <v>766</v>
      </c>
      <c r="D145" s="154" t="s">
        <v>780</v>
      </c>
      <c r="E145" s="467" t="s">
        <v>824</v>
      </c>
      <c r="F145" s="469" t="s">
        <v>825</v>
      </c>
      <c r="G145" s="299">
        <v>24</v>
      </c>
    </row>
    <row r="146" spans="1:7" ht="22.5" customHeight="1">
      <c r="A146" s="463"/>
      <c r="B146" s="49" t="s">
        <v>7</v>
      </c>
      <c r="C146" s="154" t="s">
        <v>766</v>
      </c>
      <c r="D146" s="154" t="s">
        <v>783</v>
      </c>
      <c r="E146" s="468"/>
      <c r="F146" s="470"/>
      <c r="G146" s="300"/>
    </row>
    <row r="147" spans="1:7" ht="22.5" customHeight="1">
      <c r="A147" s="463">
        <v>24</v>
      </c>
      <c r="B147" s="49" t="s">
        <v>7</v>
      </c>
      <c r="C147" s="154" t="s">
        <v>766</v>
      </c>
      <c r="D147" s="154" t="s">
        <v>766</v>
      </c>
      <c r="E147" s="467" t="s">
        <v>826</v>
      </c>
      <c r="F147" s="469" t="s">
        <v>827</v>
      </c>
      <c r="G147" s="299">
        <v>352.52</v>
      </c>
    </row>
    <row r="148" spans="1:7" ht="22.5" customHeight="1">
      <c r="A148" s="463"/>
      <c r="B148" s="49" t="s">
        <v>7</v>
      </c>
      <c r="C148" s="154" t="s">
        <v>766</v>
      </c>
      <c r="D148" s="154" t="s">
        <v>791</v>
      </c>
      <c r="E148" s="468"/>
      <c r="F148" s="470"/>
      <c r="G148" s="300"/>
    </row>
    <row r="149" spans="1:7" ht="22.5" customHeight="1">
      <c r="A149" s="341">
        <v>25</v>
      </c>
      <c r="B149" s="49" t="s">
        <v>7</v>
      </c>
      <c r="C149" s="154" t="s">
        <v>766</v>
      </c>
      <c r="D149" s="154" t="s">
        <v>819</v>
      </c>
      <c r="E149" s="154" t="s">
        <v>828</v>
      </c>
      <c r="F149" s="52" t="s">
        <v>829</v>
      </c>
      <c r="G149" s="245">
        <v>90.09</v>
      </c>
    </row>
    <row r="150" spans="1:7" ht="22.5" customHeight="1">
      <c r="A150" s="341">
        <v>26</v>
      </c>
      <c r="B150" s="49" t="s">
        <v>7</v>
      </c>
      <c r="C150" s="154" t="s">
        <v>766</v>
      </c>
      <c r="D150" s="154" t="s">
        <v>819</v>
      </c>
      <c r="E150" s="154" t="s">
        <v>830</v>
      </c>
      <c r="F150" s="52" t="s">
        <v>831</v>
      </c>
      <c r="G150" s="245">
        <v>149.802</v>
      </c>
    </row>
    <row r="151" spans="1:7" ht="22.5" customHeight="1">
      <c r="A151" s="341">
        <v>27</v>
      </c>
      <c r="B151" s="49" t="s">
        <v>7</v>
      </c>
      <c r="C151" s="154" t="s">
        <v>766</v>
      </c>
      <c r="D151" s="154" t="s">
        <v>819</v>
      </c>
      <c r="E151" s="154" t="s">
        <v>832</v>
      </c>
      <c r="F151" s="52" t="s">
        <v>833</v>
      </c>
      <c r="G151" s="245">
        <v>335.50793999999996</v>
      </c>
    </row>
    <row r="152" spans="1:7" ht="22.5" customHeight="1">
      <c r="A152" s="463">
        <v>28</v>
      </c>
      <c r="B152" s="49" t="s">
        <v>7</v>
      </c>
      <c r="C152" s="154" t="s">
        <v>766</v>
      </c>
      <c r="D152" s="49" t="s">
        <v>787</v>
      </c>
      <c r="E152" s="471" t="s">
        <v>834</v>
      </c>
      <c r="F152" s="472" t="s">
        <v>835</v>
      </c>
      <c r="G152" s="299">
        <v>29.41</v>
      </c>
    </row>
    <row r="153" spans="1:7" ht="22.5" customHeight="1">
      <c r="A153" s="463"/>
      <c r="B153" s="49" t="s">
        <v>7</v>
      </c>
      <c r="C153" s="154" t="s">
        <v>766</v>
      </c>
      <c r="D153" s="154" t="s">
        <v>795</v>
      </c>
      <c r="E153" s="468"/>
      <c r="F153" s="470"/>
      <c r="G153" s="300"/>
    </row>
    <row r="154" spans="1:7" ht="22.5" customHeight="1">
      <c r="A154" s="341">
        <v>29</v>
      </c>
      <c r="B154" s="49" t="s">
        <v>7</v>
      </c>
      <c r="C154" s="154" t="s">
        <v>766</v>
      </c>
      <c r="D154" s="154" t="s">
        <v>800</v>
      </c>
      <c r="E154" s="154" t="s">
        <v>836</v>
      </c>
      <c r="F154" s="52" t="s">
        <v>837</v>
      </c>
      <c r="G154" s="245">
        <v>11.549999999999999</v>
      </c>
    </row>
    <row r="155" spans="1:7" ht="22.5" customHeight="1">
      <c r="A155" s="341">
        <v>30</v>
      </c>
      <c r="B155" s="49" t="s">
        <v>7</v>
      </c>
      <c r="C155" s="154" t="s">
        <v>766</v>
      </c>
      <c r="D155" s="154" t="s">
        <v>309</v>
      </c>
      <c r="E155" s="154" t="s">
        <v>838</v>
      </c>
      <c r="F155" s="52" t="s">
        <v>839</v>
      </c>
      <c r="G155" s="245">
        <v>208.422</v>
      </c>
    </row>
    <row r="156" spans="1:7" ht="22.5" customHeight="1">
      <c r="A156" s="341">
        <v>31</v>
      </c>
      <c r="B156" s="49" t="s">
        <v>7</v>
      </c>
      <c r="C156" s="154" t="s">
        <v>766</v>
      </c>
      <c r="D156" s="154" t="s">
        <v>795</v>
      </c>
      <c r="E156" s="154" t="s">
        <v>840</v>
      </c>
      <c r="F156" s="52" t="s">
        <v>841</v>
      </c>
      <c r="G156" s="245">
        <v>69.27</v>
      </c>
    </row>
    <row r="157" spans="1:7" ht="22.5" customHeight="1">
      <c r="A157" s="341">
        <v>32</v>
      </c>
      <c r="B157" s="49" t="s">
        <v>7</v>
      </c>
      <c r="C157" s="154" t="s">
        <v>766</v>
      </c>
      <c r="D157" s="154" t="s">
        <v>795</v>
      </c>
      <c r="E157" s="154" t="s">
        <v>842</v>
      </c>
      <c r="F157" s="52" t="s">
        <v>843</v>
      </c>
      <c r="G157" s="245">
        <v>10.476</v>
      </c>
    </row>
  </sheetData>
  <sheetProtection/>
  <mergeCells count="84">
    <mergeCell ref="E3:E4"/>
    <mergeCell ref="F3:F4"/>
    <mergeCell ref="E12:E13"/>
    <mergeCell ref="F12:F13"/>
    <mergeCell ref="E28:E29"/>
    <mergeCell ref="F28:F29"/>
    <mergeCell ref="E30:E31"/>
    <mergeCell ref="F30:F31"/>
    <mergeCell ref="E18:E19"/>
    <mergeCell ref="F18:F19"/>
    <mergeCell ref="E20:E21"/>
    <mergeCell ref="F20:F21"/>
    <mergeCell ref="E50:E51"/>
    <mergeCell ref="F50:F51"/>
    <mergeCell ref="E57:E58"/>
    <mergeCell ref="F57:F58"/>
    <mergeCell ref="E35:E36"/>
    <mergeCell ref="F35:F36"/>
    <mergeCell ref="E42:E43"/>
    <mergeCell ref="F42:F43"/>
    <mergeCell ref="E69:E70"/>
    <mergeCell ref="F69:F70"/>
    <mergeCell ref="E74:E75"/>
    <mergeCell ref="F74:F75"/>
    <mergeCell ref="E59:E60"/>
    <mergeCell ref="F59:F60"/>
    <mergeCell ref="E67:E68"/>
    <mergeCell ref="F67:F68"/>
    <mergeCell ref="E96:E97"/>
    <mergeCell ref="F96:F97"/>
    <mergeCell ref="E98:E99"/>
    <mergeCell ref="F98:F99"/>
    <mergeCell ref="E81:E82"/>
    <mergeCell ref="F81:F82"/>
    <mergeCell ref="E90:E91"/>
    <mergeCell ref="F90:F91"/>
    <mergeCell ref="F120:F121"/>
    <mergeCell ref="E106:E107"/>
    <mergeCell ref="F106:F107"/>
    <mergeCell ref="E108:E109"/>
    <mergeCell ref="F108:F109"/>
    <mergeCell ref="A30:A31"/>
    <mergeCell ref="E147:E148"/>
    <mergeCell ref="F147:F148"/>
    <mergeCell ref="E152:E153"/>
    <mergeCell ref="F152:F153"/>
    <mergeCell ref="E137:E138"/>
    <mergeCell ref="F137:F138"/>
    <mergeCell ref="E145:E146"/>
    <mergeCell ref="F145:F146"/>
    <mergeCell ref="E129:E130"/>
    <mergeCell ref="F129:F130"/>
    <mergeCell ref="E135:E136"/>
    <mergeCell ref="F135:F136"/>
    <mergeCell ref="E113:E114"/>
    <mergeCell ref="F113:F114"/>
    <mergeCell ref="E120:E121"/>
    <mergeCell ref="A3:A4"/>
    <mergeCell ref="A12:A13"/>
    <mergeCell ref="A18:A19"/>
    <mergeCell ref="A20:A21"/>
    <mergeCell ref="A28:A29"/>
    <mergeCell ref="A98:A99"/>
    <mergeCell ref="A35:A36"/>
    <mergeCell ref="A42:A43"/>
    <mergeCell ref="A50:A51"/>
    <mergeCell ref="A57:A58"/>
    <mergeCell ref="A59:A60"/>
    <mergeCell ref="A67:A68"/>
    <mergeCell ref="A69:A70"/>
    <mergeCell ref="A74:A75"/>
    <mergeCell ref="A81:A82"/>
    <mergeCell ref="A90:A91"/>
    <mergeCell ref="A96:A97"/>
    <mergeCell ref="A137:A138"/>
    <mergeCell ref="A145:A146"/>
    <mergeCell ref="A147:A148"/>
    <mergeCell ref="A152:A153"/>
    <mergeCell ref="A106:A107"/>
    <mergeCell ref="A108:A109"/>
    <mergeCell ref="A113:A114"/>
    <mergeCell ref="A120:A121"/>
    <mergeCell ref="A129:A130"/>
    <mergeCell ref="A135:A13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2" r:id="rId1"/>
  <rowBreaks count="3" manualBreakCount="3">
    <brk id="34" max="7" man="1"/>
    <brk id="68" max="7" man="1"/>
    <brk id="103" max="7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21" customHeight="1"/>
  <cols>
    <col min="1" max="1" width="6.57421875" style="145" customWidth="1"/>
    <col min="2" max="2" width="17.28125" style="145" customWidth="1"/>
    <col min="3" max="3" width="18.140625" style="145" customWidth="1"/>
    <col min="4" max="4" width="17.8515625" style="145" customWidth="1"/>
    <col min="5" max="5" width="17.140625" style="145" customWidth="1"/>
    <col min="6" max="6" width="19.57421875" style="145" customWidth="1"/>
    <col min="7" max="16384" width="9.140625" style="145" customWidth="1"/>
  </cols>
  <sheetData>
    <row r="1" spans="1:6" ht="21" customHeight="1">
      <c r="A1" s="415" t="s">
        <v>948</v>
      </c>
      <c r="B1" s="415"/>
      <c r="C1" s="415"/>
      <c r="D1" s="415"/>
      <c r="E1" s="415"/>
      <c r="F1" s="415"/>
    </row>
    <row r="2" spans="1:6" ht="21" customHeight="1">
      <c r="A2" s="2" t="s">
        <v>0</v>
      </c>
      <c r="B2" s="2" t="s">
        <v>1</v>
      </c>
      <c r="C2" s="2" t="s">
        <v>879</v>
      </c>
      <c r="D2" s="2" t="s">
        <v>868</v>
      </c>
      <c r="E2" s="2" t="s">
        <v>869</v>
      </c>
      <c r="F2" s="2" t="s">
        <v>4</v>
      </c>
    </row>
    <row r="3" spans="1:6" ht="21" customHeight="1">
      <c r="A3" s="379" t="s">
        <v>5</v>
      </c>
      <c r="B3" s="379"/>
      <c r="C3" s="379"/>
      <c r="D3" s="379"/>
      <c r="E3" s="379"/>
      <c r="F3" s="379"/>
    </row>
    <row r="4" spans="1:6" ht="24.75" customHeight="1">
      <c r="A4" s="143">
        <v>1</v>
      </c>
      <c r="B4" s="144" t="s">
        <v>6</v>
      </c>
      <c r="C4" s="143">
        <v>3</v>
      </c>
      <c r="D4" s="3">
        <v>16</v>
      </c>
      <c r="E4" s="143">
        <v>3</v>
      </c>
      <c r="F4" s="128">
        <f aca="true" t="shared" si="0" ref="F4:F17">SUM(C4:E4)</f>
        <v>22</v>
      </c>
    </row>
    <row r="5" spans="1:6" ht="21" customHeight="1">
      <c r="A5" s="143">
        <v>2</v>
      </c>
      <c r="B5" s="144" t="s">
        <v>7</v>
      </c>
      <c r="C5" s="143">
        <v>1</v>
      </c>
      <c r="D5" s="3">
        <v>1</v>
      </c>
      <c r="E5" s="143"/>
      <c r="F5" s="128">
        <f t="shared" si="0"/>
        <v>2</v>
      </c>
    </row>
    <row r="6" spans="1:6" ht="21" customHeight="1">
      <c r="A6" s="143">
        <v>3</v>
      </c>
      <c r="B6" s="144" t="s">
        <v>8</v>
      </c>
      <c r="C6" s="143"/>
      <c r="D6" s="3">
        <v>14</v>
      </c>
      <c r="E6" s="143">
        <v>3</v>
      </c>
      <c r="F6" s="128">
        <f t="shared" si="0"/>
        <v>17</v>
      </c>
    </row>
    <row r="7" spans="1:6" ht="21" customHeight="1">
      <c r="A7" s="143">
        <v>4</v>
      </c>
      <c r="B7" s="144" t="s">
        <v>9</v>
      </c>
      <c r="C7" s="143"/>
      <c r="D7" s="143"/>
      <c r="E7" s="143"/>
      <c r="F7" s="128">
        <f t="shared" si="0"/>
        <v>0</v>
      </c>
    </row>
    <row r="8" spans="1:6" ht="21" customHeight="1">
      <c r="A8" s="143">
        <v>5</v>
      </c>
      <c r="B8" s="144" t="s">
        <v>10</v>
      </c>
      <c r="C8" s="143"/>
      <c r="D8" s="143"/>
      <c r="E8" s="143"/>
      <c r="F8" s="128">
        <f t="shared" si="0"/>
        <v>0</v>
      </c>
    </row>
    <row r="9" spans="1:6" ht="21" customHeight="1">
      <c r="A9" s="143">
        <v>6</v>
      </c>
      <c r="B9" s="144" t="s">
        <v>11</v>
      </c>
      <c r="C9" s="143"/>
      <c r="D9" s="143"/>
      <c r="E9" s="143"/>
      <c r="F9" s="128">
        <f t="shared" si="0"/>
        <v>0</v>
      </c>
    </row>
    <row r="10" spans="1:6" ht="21" customHeight="1">
      <c r="A10" s="143">
        <v>7</v>
      </c>
      <c r="B10" s="144" t="s">
        <v>12</v>
      </c>
      <c r="C10" s="143"/>
      <c r="D10" s="143"/>
      <c r="E10" s="143"/>
      <c r="F10" s="128">
        <f t="shared" si="0"/>
        <v>0</v>
      </c>
    </row>
    <row r="11" spans="1:6" ht="21" customHeight="1">
      <c r="A11" s="143">
        <v>8</v>
      </c>
      <c r="B11" s="144" t="s">
        <v>13</v>
      </c>
      <c r="C11" s="143"/>
      <c r="D11" s="143"/>
      <c r="E11" s="143"/>
      <c r="F11" s="128">
        <f t="shared" si="0"/>
        <v>0</v>
      </c>
    </row>
    <row r="12" spans="1:6" ht="21" customHeight="1">
      <c r="A12" s="143">
        <v>9</v>
      </c>
      <c r="B12" s="144" t="s">
        <v>14</v>
      </c>
      <c r="C12" s="143"/>
      <c r="D12" s="143"/>
      <c r="E12" s="143"/>
      <c r="F12" s="128">
        <f t="shared" si="0"/>
        <v>0</v>
      </c>
    </row>
    <row r="13" spans="1:6" ht="21" customHeight="1">
      <c r="A13" s="143">
        <v>10</v>
      </c>
      <c r="B13" s="144" t="s">
        <v>15</v>
      </c>
      <c r="C13" s="143"/>
      <c r="D13" s="143"/>
      <c r="E13" s="143"/>
      <c r="F13" s="128">
        <f t="shared" si="0"/>
        <v>0</v>
      </c>
    </row>
    <row r="14" spans="1:6" ht="21" customHeight="1">
      <c r="A14" s="143">
        <v>11</v>
      </c>
      <c r="B14" s="144" t="s">
        <v>16</v>
      </c>
      <c r="C14" s="143"/>
      <c r="D14" s="143"/>
      <c r="E14" s="143"/>
      <c r="F14" s="128">
        <f t="shared" si="0"/>
        <v>0</v>
      </c>
    </row>
    <row r="15" spans="1:6" ht="21" customHeight="1">
      <c r="A15" s="143">
        <v>12</v>
      </c>
      <c r="B15" s="144" t="s">
        <v>17</v>
      </c>
      <c r="C15" s="143"/>
      <c r="D15" s="143"/>
      <c r="E15" s="143"/>
      <c r="F15" s="128">
        <f t="shared" si="0"/>
        <v>0</v>
      </c>
    </row>
    <row r="16" spans="1:6" ht="21" customHeight="1">
      <c r="A16" s="143">
        <v>13</v>
      </c>
      <c r="B16" s="144" t="s">
        <v>18</v>
      </c>
      <c r="C16" s="143"/>
      <c r="D16" s="143"/>
      <c r="E16" s="143"/>
      <c r="F16" s="128">
        <f t="shared" si="0"/>
        <v>0</v>
      </c>
    </row>
    <row r="17" spans="1:6" ht="21" customHeight="1">
      <c r="A17" s="416" t="s">
        <v>19</v>
      </c>
      <c r="B17" s="417"/>
      <c r="C17" s="128">
        <f>SUM(C4:C16)</f>
        <v>4</v>
      </c>
      <c r="D17" s="128">
        <f>SUM(D4:D16)</f>
        <v>31</v>
      </c>
      <c r="E17" s="128">
        <f>SUM(E4:E16)</f>
        <v>6</v>
      </c>
      <c r="F17" s="128">
        <f t="shared" si="0"/>
        <v>41</v>
      </c>
    </row>
  </sheetData>
  <sheetProtection/>
  <mergeCells count="3">
    <mergeCell ref="A1:F1"/>
    <mergeCell ref="A3:F3"/>
    <mergeCell ref="A17:B17"/>
  </mergeCells>
  <printOptions horizontalCentered="1" vertic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20.25" customHeight="1"/>
  <cols>
    <col min="1" max="1" width="6.00390625" style="11" customWidth="1"/>
    <col min="2" max="2" width="9.57421875" style="11" customWidth="1"/>
    <col min="3" max="3" width="17.00390625" style="11" customWidth="1"/>
    <col min="4" max="4" width="17.00390625" style="59" customWidth="1"/>
    <col min="5" max="5" width="20.57421875" style="59" customWidth="1"/>
    <col min="6" max="6" width="17.00390625" style="59" customWidth="1"/>
    <col min="7" max="7" width="17.00390625" style="11" hidden="1" customWidth="1"/>
    <col min="8" max="255" width="8.8515625" style="11" customWidth="1"/>
    <col min="256" max="16384" width="6.00390625" style="11" customWidth="1"/>
  </cols>
  <sheetData>
    <row r="1" spans="1:8" s="6" customFormat="1" ht="39" customHeight="1">
      <c r="A1" s="146" t="s">
        <v>67</v>
      </c>
      <c r="B1" s="146" t="s">
        <v>138</v>
      </c>
      <c r="C1" s="146" t="s">
        <v>22</v>
      </c>
      <c r="D1" s="146" t="s">
        <v>318</v>
      </c>
      <c r="E1" s="147" t="s">
        <v>319</v>
      </c>
      <c r="F1" s="9" t="s">
        <v>320</v>
      </c>
      <c r="G1" s="147" t="s">
        <v>26</v>
      </c>
      <c r="H1" s="11"/>
    </row>
    <row r="2" spans="1:9" ht="24.75" customHeight="1">
      <c r="A2" s="55">
        <v>1</v>
      </c>
      <c r="B2" s="49" t="s">
        <v>6</v>
      </c>
      <c r="C2" s="4" t="s">
        <v>869</v>
      </c>
      <c r="D2" s="4" t="s">
        <v>870</v>
      </c>
      <c r="E2" s="152" t="s">
        <v>871</v>
      </c>
      <c r="F2" s="304">
        <v>629680</v>
      </c>
      <c r="G2" s="131">
        <v>85.115</v>
      </c>
      <c r="I2" s="151"/>
    </row>
    <row r="3" spans="1:9" ht="24.75" customHeight="1">
      <c r="A3" s="55">
        <v>2</v>
      </c>
      <c r="B3" s="49" t="s">
        <v>6</v>
      </c>
      <c r="C3" s="4" t="s">
        <v>869</v>
      </c>
      <c r="D3" s="4" t="s">
        <v>870</v>
      </c>
      <c r="E3" s="152" t="s">
        <v>872</v>
      </c>
      <c r="F3" s="304">
        <v>629488</v>
      </c>
      <c r="G3" s="132">
        <v>125.56</v>
      </c>
      <c r="I3" s="151"/>
    </row>
    <row r="4" spans="1:9" ht="24.75" customHeight="1">
      <c r="A4" s="55">
        <v>3</v>
      </c>
      <c r="B4" s="49" t="s">
        <v>6</v>
      </c>
      <c r="C4" s="4" t="s">
        <v>869</v>
      </c>
      <c r="D4" s="4" t="s">
        <v>873</v>
      </c>
      <c r="E4" s="152" t="s">
        <v>874</v>
      </c>
      <c r="F4" s="304">
        <v>629082</v>
      </c>
      <c r="G4" s="132">
        <v>34.065000000000005</v>
      </c>
      <c r="I4" s="151"/>
    </row>
    <row r="5" spans="1:9" ht="24.75" customHeight="1">
      <c r="A5" s="55">
        <v>1</v>
      </c>
      <c r="B5" s="49" t="s">
        <v>8</v>
      </c>
      <c r="C5" s="4" t="s">
        <v>869</v>
      </c>
      <c r="D5" s="4" t="s">
        <v>875</v>
      </c>
      <c r="E5" s="152" t="s">
        <v>875</v>
      </c>
      <c r="F5" s="304">
        <v>628814</v>
      </c>
      <c r="G5" s="132">
        <v>153.66</v>
      </c>
      <c r="I5" s="153"/>
    </row>
    <row r="6" spans="1:9" ht="24.75" customHeight="1">
      <c r="A6" s="55">
        <v>2</v>
      </c>
      <c r="B6" s="49" t="s">
        <v>8</v>
      </c>
      <c r="C6" s="4" t="s">
        <v>869</v>
      </c>
      <c r="D6" s="4" t="s">
        <v>875</v>
      </c>
      <c r="E6" s="152" t="s">
        <v>876</v>
      </c>
      <c r="F6" s="304">
        <v>629030</v>
      </c>
      <c r="G6" s="132">
        <v>83.845</v>
      </c>
      <c r="I6" s="153"/>
    </row>
    <row r="7" spans="1:7" ht="24.75" customHeight="1">
      <c r="A7" s="55">
        <v>3</v>
      </c>
      <c r="B7" s="49" t="s">
        <v>8</v>
      </c>
      <c r="C7" s="4" t="s">
        <v>869</v>
      </c>
      <c r="D7" s="152" t="s">
        <v>877</v>
      </c>
      <c r="E7" s="152" t="s">
        <v>878</v>
      </c>
      <c r="F7" s="304">
        <v>628956</v>
      </c>
      <c r="G7" s="132">
        <v>48.25</v>
      </c>
    </row>
  </sheetData>
  <sheetProtection/>
  <printOptions horizontalCentered="1" verticalCentered="1"/>
  <pageMargins left="0.4330708661417323" right="0.4330708661417323" top="0.5118110236220472" bottom="0.5118110236220472" header="0.31496062992125984" footer="0.31496062992125984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 customHeight="1"/>
  <cols>
    <col min="1" max="1" width="9.140625" style="6" customWidth="1"/>
    <col min="2" max="2" width="12.7109375" style="6" customWidth="1"/>
    <col min="3" max="3" width="16.8515625" style="6" customWidth="1"/>
    <col min="4" max="4" width="15.8515625" style="6" customWidth="1"/>
    <col min="5" max="5" width="17.28125" style="6" customWidth="1"/>
    <col min="6" max="6" width="18.421875" style="6" customWidth="1"/>
    <col min="7" max="7" width="13.7109375" style="6" hidden="1" customWidth="1"/>
    <col min="8" max="8" width="9.140625" style="6" customWidth="1"/>
    <col min="9" max="16384" width="9.140625" style="6" customWidth="1"/>
  </cols>
  <sheetData>
    <row r="1" spans="1:7" s="11" customFormat="1" ht="51" customHeight="1">
      <c r="A1" s="5" t="s">
        <v>205</v>
      </c>
      <c r="B1" s="9" t="s">
        <v>21</v>
      </c>
      <c r="C1" s="9" t="s">
        <v>22</v>
      </c>
      <c r="D1" s="9" t="s">
        <v>23</v>
      </c>
      <c r="E1" s="5" t="s">
        <v>113</v>
      </c>
      <c r="F1" s="9" t="s">
        <v>25</v>
      </c>
      <c r="G1" s="9" t="s">
        <v>26</v>
      </c>
    </row>
    <row r="2" spans="1:7" ht="28.5">
      <c r="A2" s="141">
        <v>1</v>
      </c>
      <c r="B2" s="62" t="s">
        <v>7</v>
      </c>
      <c r="C2" s="142" t="s">
        <v>879</v>
      </c>
      <c r="D2" s="141" t="s">
        <v>880</v>
      </c>
      <c r="E2" s="62" t="s">
        <v>881</v>
      </c>
      <c r="F2" s="55">
        <v>629223</v>
      </c>
      <c r="G2" s="141">
        <v>188</v>
      </c>
    </row>
    <row r="3" spans="1:7" ht="28.5">
      <c r="A3" s="141">
        <v>1</v>
      </c>
      <c r="B3" s="62" t="s">
        <v>6</v>
      </c>
      <c r="C3" s="142" t="s">
        <v>879</v>
      </c>
      <c r="D3" s="141" t="s">
        <v>880</v>
      </c>
      <c r="E3" s="68" t="s">
        <v>881</v>
      </c>
      <c r="F3" s="143">
        <v>629223</v>
      </c>
      <c r="G3" s="182">
        <v>255</v>
      </c>
    </row>
    <row r="4" spans="1:7" ht="28.5">
      <c r="A4" s="141">
        <v>2</v>
      </c>
      <c r="B4" s="62" t="s">
        <v>6</v>
      </c>
      <c r="C4" s="142" t="s">
        <v>879</v>
      </c>
      <c r="D4" s="141" t="s">
        <v>880</v>
      </c>
      <c r="E4" s="68" t="s">
        <v>882</v>
      </c>
      <c r="F4" s="143">
        <v>628771</v>
      </c>
      <c r="G4" s="182">
        <v>40</v>
      </c>
    </row>
    <row r="5" spans="1:7" ht="28.5">
      <c r="A5" s="141">
        <v>3</v>
      </c>
      <c r="B5" s="62" t="s">
        <v>6</v>
      </c>
      <c r="C5" s="142" t="s">
        <v>879</v>
      </c>
      <c r="D5" s="141" t="s">
        <v>880</v>
      </c>
      <c r="E5" s="144" t="s">
        <v>883</v>
      </c>
      <c r="F5" s="143">
        <v>628721</v>
      </c>
      <c r="G5" s="143">
        <v>30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">
      <selection activeCell="J22" sqref="J22"/>
    </sheetView>
  </sheetViews>
  <sheetFormatPr defaultColWidth="9.140625" defaultRowHeight="22.5" customHeight="1"/>
  <cols>
    <col min="1" max="1" width="9.140625" style="11" customWidth="1"/>
    <col min="2" max="3" width="13.28125" style="83" customWidth="1"/>
    <col min="4" max="4" width="19.140625" style="178" customWidth="1"/>
    <col min="5" max="5" width="25.7109375" style="83" bestFit="1" customWidth="1"/>
    <col min="6" max="6" width="18.421875" style="83" customWidth="1"/>
    <col min="7" max="7" width="14.7109375" style="12" hidden="1" customWidth="1"/>
    <col min="8" max="16384" width="9.140625" style="11" customWidth="1"/>
  </cols>
  <sheetData>
    <row r="1" spans="1:7" s="12" customFormat="1" ht="22.5" customHeight="1">
      <c r="A1" s="166" t="s">
        <v>67</v>
      </c>
      <c r="B1" s="166" t="s">
        <v>68</v>
      </c>
      <c r="C1" s="166" t="s">
        <v>22</v>
      </c>
      <c r="D1" s="166" t="s">
        <v>23</v>
      </c>
      <c r="E1" s="166" t="s">
        <v>113</v>
      </c>
      <c r="F1" s="167" t="s">
        <v>381</v>
      </c>
      <c r="G1" s="168" t="s">
        <v>26</v>
      </c>
    </row>
    <row r="2" spans="1:7" ht="22.5" customHeight="1">
      <c r="A2" s="55">
        <v>1</v>
      </c>
      <c r="B2" s="49" t="s">
        <v>6</v>
      </c>
      <c r="C2" s="49" t="s">
        <v>868</v>
      </c>
      <c r="D2" s="49" t="s">
        <v>884</v>
      </c>
      <c r="E2" s="49" t="s">
        <v>885</v>
      </c>
      <c r="F2" s="305">
        <v>628636</v>
      </c>
      <c r="G2" s="131">
        <f>65</f>
        <v>65</v>
      </c>
    </row>
    <row r="3" spans="1:7" ht="22.5" customHeight="1">
      <c r="A3" s="55">
        <v>2</v>
      </c>
      <c r="B3" s="49" t="s">
        <v>6</v>
      </c>
      <c r="C3" s="49" t="s">
        <v>868</v>
      </c>
      <c r="D3" s="49" t="s">
        <v>884</v>
      </c>
      <c r="E3" s="49" t="s">
        <v>49</v>
      </c>
      <c r="F3" s="305">
        <v>629671</v>
      </c>
      <c r="G3" s="132">
        <f>49</f>
        <v>49</v>
      </c>
    </row>
    <row r="4" spans="1:7" ht="22.5" customHeight="1">
      <c r="A4" s="55">
        <v>3</v>
      </c>
      <c r="B4" s="49" t="s">
        <v>6</v>
      </c>
      <c r="C4" s="49" t="s">
        <v>868</v>
      </c>
      <c r="D4" s="49" t="s">
        <v>884</v>
      </c>
      <c r="E4" s="49" t="s">
        <v>884</v>
      </c>
      <c r="F4" s="306">
        <v>628758</v>
      </c>
      <c r="G4" s="132">
        <f>37.6</f>
        <v>37.6</v>
      </c>
    </row>
    <row r="5" spans="1:7" ht="22.5" customHeight="1">
      <c r="A5" s="55">
        <v>4</v>
      </c>
      <c r="B5" s="49" t="s">
        <v>6</v>
      </c>
      <c r="C5" s="49" t="s">
        <v>868</v>
      </c>
      <c r="D5" s="49" t="s">
        <v>886</v>
      </c>
      <c r="E5" s="49" t="s">
        <v>887</v>
      </c>
      <c r="F5" s="307">
        <v>628855</v>
      </c>
      <c r="G5" s="132">
        <v>20</v>
      </c>
    </row>
    <row r="6" spans="1:7" ht="22.5" customHeight="1">
      <c r="A6" s="55">
        <v>5</v>
      </c>
      <c r="B6" s="49" t="s">
        <v>6</v>
      </c>
      <c r="C6" s="49" t="s">
        <v>868</v>
      </c>
      <c r="D6" s="49" t="s">
        <v>886</v>
      </c>
      <c r="E6" s="49" t="s">
        <v>888</v>
      </c>
      <c r="F6" s="307">
        <v>629357</v>
      </c>
      <c r="G6" s="132">
        <f>26</f>
        <v>26</v>
      </c>
    </row>
    <row r="7" spans="1:7" ht="22.5" customHeight="1">
      <c r="A7" s="55">
        <v>6</v>
      </c>
      <c r="B7" s="49" t="s">
        <v>6</v>
      </c>
      <c r="C7" s="49" t="s">
        <v>868</v>
      </c>
      <c r="D7" s="49" t="s">
        <v>886</v>
      </c>
      <c r="E7" s="49" t="s">
        <v>889</v>
      </c>
      <c r="F7" s="307">
        <v>629513</v>
      </c>
      <c r="G7" s="132">
        <f>22</f>
        <v>22</v>
      </c>
    </row>
    <row r="8" spans="1:7" ht="22.5" customHeight="1">
      <c r="A8" s="55">
        <v>7</v>
      </c>
      <c r="B8" s="49" t="s">
        <v>6</v>
      </c>
      <c r="C8" s="49" t="s">
        <v>868</v>
      </c>
      <c r="D8" s="49" t="s">
        <v>890</v>
      </c>
      <c r="E8" s="49" t="s">
        <v>891</v>
      </c>
      <c r="F8" s="307">
        <v>628816</v>
      </c>
      <c r="G8" s="132">
        <v>21</v>
      </c>
    </row>
    <row r="9" spans="1:7" ht="22.5" customHeight="1">
      <c r="A9" s="55">
        <v>8</v>
      </c>
      <c r="B9" s="49" t="s">
        <v>6</v>
      </c>
      <c r="C9" s="49" t="s">
        <v>868</v>
      </c>
      <c r="D9" s="49" t="s">
        <v>890</v>
      </c>
      <c r="E9" s="49" t="s">
        <v>892</v>
      </c>
      <c r="F9" s="307" t="s">
        <v>893</v>
      </c>
      <c r="G9" s="132">
        <v>14</v>
      </c>
    </row>
    <row r="10" spans="1:7" ht="22.5" customHeight="1">
      <c r="A10" s="55">
        <v>9</v>
      </c>
      <c r="B10" s="49" t="s">
        <v>6</v>
      </c>
      <c r="C10" s="49" t="s">
        <v>868</v>
      </c>
      <c r="D10" s="49" t="s">
        <v>890</v>
      </c>
      <c r="E10" s="49" t="s">
        <v>894</v>
      </c>
      <c r="F10" s="307">
        <v>629142</v>
      </c>
      <c r="G10" s="132">
        <v>17</v>
      </c>
    </row>
    <row r="11" spans="1:7" ht="22.5" customHeight="1">
      <c r="A11" s="55">
        <v>10</v>
      </c>
      <c r="B11" s="49" t="s">
        <v>6</v>
      </c>
      <c r="C11" s="49" t="s">
        <v>868</v>
      </c>
      <c r="D11" s="49" t="s">
        <v>895</v>
      </c>
      <c r="E11" s="49" t="s">
        <v>896</v>
      </c>
      <c r="F11" s="307">
        <v>628925</v>
      </c>
      <c r="G11" s="132">
        <v>21</v>
      </c>
    </row>
    <row r="12" spans="1:7" ht="22.5" customHeight="1">
      <c r="A12" s="55">
        <v>11</v>
      </c>
      <c r="B12" s="49" t="s">
        <v>6</v>
      </c>
      <c r="C12" s="49" t="s">
        <v>868</v>
      </c>
      <c r="D12" s="49" t="s">
        <v>895</v>
      </c>
      <c r="E12" s="49" t="s">
        <v>897</v>
      </c>
      <c r="F12" s="307">
        <v>629695</v>
      </c>
      <c r="G12" s="132">
        <v>11.5</v>
      </c>
    </row>
    <row r="13" spans="1:7" ht="22.5" customHeight="1">
      <c r="A13" s="55">
        <v>12</v>
      </c>
      <c r="B13" s="49" t="s">
        <v>6</v>
      </c>
      <c r="C13" s="49" t="s">
        <v>868</v>
      </c>
      <c r="D13" s="49" t="s">
        <v>932</v>
      </c>
      <c r="E13" s="49" t="s">
        <v>898</v>
      </c>
      <c r="F13" s="307">
        <v>629561</v>
      </c>
      <c r="G13" s="132">
        <v>47</v>
      </c>
    </row>
    <row r="14" spans="1:7" ht="22.5" customHeight="1">
      <c r="A14" s="55">
        <v>13</v>
      </c>
      <c r="B14" s="49" t="s">
        <v>6</v>
      </c>
      <c r="C14" s="49" t="s">
        <v>868</v>
      </c>
      <c r="D14" s="49" t="s">
        <v>899</v>
      </c>
      <c r="E14" s="49" t="s">
        <v>900</v>
      </c>
      <c r="F14" s="165" t="s">
        <v>901</v>
      </c>
      <c r="G14" s="132">
        <f>39</f>
        <v>39</v>
      </c>
    </row>
    <row r="15" spans="1:7" ht="22.5" customHeight="1">
      <c r="A15" s="55">
        <v>14</v>
      </c>
      <c r="B15" s="49" t="s">
        <v>6</v>
      </c>
      <c r="C15" s="49" t="s">
        <v>868</v>
      </c>
      <c r="D15" s="49" t="s">
        <v>902</v>
      </c>
      <c r="E15" s="49" t="s">
        <v>903</v>
      </c>
      <c r="F15" s="307">
        <v>628826</v>
      </c>
      <c r="G15" s="132">
        <f>31</f>
        <v>31</v>
      </c>
    </row>
    <row r="16" spans="1:7" ht="22.5" customHeight="1">
      <c r="A16" s="55">
        <v>15</v>
      </c>
      <c r="B16" s="49" t="s">
        <v>6</v>
      </c>
      <c r="C16" s="49" t="s">
        <v>868</v>
      </c>
      <c r="D16" s="49" t="s">
        <v>902</v>
      </c>
      <c r="E16" s="49" t="s">
        <v>904</v>
      </c>
      <c r="F16" s="307">
        <v>629098</v>
      </c>
      <c r="G16" s="132">
        <f>28.4</f>
        <v>28.4</v>
      </c>
    </row>
    <row r="17" spans="1:7" ht="22.5" customHeight="1">
      <c r="A17" s="55">
        <v>16</v>
      </c>
      <c r="B17" s="49" t="s">
        <v>6</v>
      </c>
      <c r="C17" s="49" t="s">
        <v>868</v>
      </c>
      <c r="D17" s="49" t="s">
        <v>902</v>
      </c>
      <c r="E17" s="49" t="s">
        <v>905</v>
      </c>
      <c r="F17" s="165">
        <v>629512</v>
      </c>
      <c r="G17" s="132">
        <f>17.8</f>
        <v>17.8</v>
      </c>
    </row>
    <row r="18" spans="1:7" ht="22.5" customHeight="1">
      <c r="A18" s="55">
        <v>1</v>
      </c>
      <c r="B18" s="49" t="s">
        <v>8</v>
      </c>
      <c r="C18" s="49" t="s">
        <v>868</v>
      </c>
      <c r="D18" s="49" t="s">
        <v>902</v>
      </c>
      <c r="E18" s="49" t="s">
        <v>903</v>
      </c>
      <c r="F18" s="307">
        <v>628826</v>
      </c>
      <c r="G18" s="132">
        <f>41</f>
        <v>41</v>
      </c>
    </row>
    <row r="19" spans="1:7" ht="22.5" customHeight="1">
      <c r="A19" s="55">
        <v>2</v>
      </c>
      <c r="B19" s="49" t="s">
        <v>8</v>
      </c>
      <c r="C19" s="49" t="s">
        <v>868</v>
      </c>
      <c r="D19" s="49" t="s">
        <v>902</v>
      </c>
      <c r="E19" s="49" t="s">
        <v>904</v>
      </c>
      <c r="F19" s="307">
        <v>629098</v>
      </c>
      <c r="G19" s="132">
        <f>19</f>
        <v>19</v>
      </c>
    </row>
    <row r="20" spans="1:7" ht="22.5" customHeight="1">
      <c r="A20" s="55">
        <v>3</v>
      </c>
      <c r="B20" s="49" t="s">
        <v>8</v>
      </c>
      <c r="C20" s="49" t="s">
        <v>868</v>
      </c>
      <c r="D20" s="49" t="s">
        <v>906</v>
      </c>
      <c r="E20" s="49" t="s">
        <v>907</v>
      </c>
      <c r="F20" s="307">
        <v>628572</v>
      </c>
      <c r="G20" s="132">
        <v>48</v>
      </c>
    </row>
    <row r="21" spans="1:7" ht="22.5" customHeight="1">
      <c r="A21" s="55">
        <v>4</v>
      </c>
      <c r="B21" s="49" t="s">
        <v>8</v>
      </c>
      <c r="C21" s="49" t="s">
        <v>868</v>
      </c>
      <c r="D21" s="49" t="s">
        <v>908</v>
      </c>
      <c r="E21" s="49" t="s">
        <v>908</v>
      </c>
      <c r="F21" s="307">
        <v>628756</v>
      </c>
      <c r="G21" s="132">
        <f>17.6</f>
        <v>17.6</v>
      </c>
    </row>
    <row r="22" spans="1:7" ht="22.5" customHeight="1">
      <c r="A22" s="55">
        <v>5</v>
      </c>
      <c r="B22" s="49" t="s">
        <v>8</v>
      </c>
      <c r="C22" s="49" t="s">
        <v>868</v>
      </c>
      <c r="D22" s="49" t="s">
        <v>906</v>
      </c>
      <c r="E22" s="49" t="s">
        <v>909</v>
      </c>
      <c r="F22" s="307">
        <v>629586</v>
      </c>
      <c r="G22" s="132">
        <f>12</f>
        <v>12</v>
      </c>
    </row>
    <row r="23" spans="1:7" ht="22.5" customHeight="1">
      <c r="A23" s="55">
        <v>6</v>
      </c>
      <c r="B23" s="49" t="s">
        <v>8</v>
      </c>
      <c r="C23" s="49" t="s">
        <v>868</v>
      </c>
      <c r="D23" s="49" t="s">
        <v>910</v>
      </c>
      <c r="E23" s="49" t="s">
        <v>910</v>
      </c>
      <c r="F23" s="307">
        <v>628758</v>
      </c>
      <c r="G23" s="132">
        <v>14</v>
      </c>
    </row>
    <row r="24" spans="1:7" ht="22.5" customHeight="1">
      <c r="A24" s="55">
        <v>7</v>
      </c>
      <c r="B24" s="49" t="s">
        <v>8</v>
      </c>
      <c r="C24" s="49" t="s">
        <v>868</v>
      </c>
      <c r="D24" s="49" t="s">
        <v>884</v>
      </c>
      <c r="E24" s="49" t="s">
        <v>888</v>
      </c>
      <c r="F24" s="307">
        <v>629357</v>
      </c>
      <c r="G24" s="132">
        <f>44</f>
        <v>44</v>
      </c>
    </row>
    <row r="25" spans="1:7" ht="22.5" customHeight="1">
      <c r="A25" s="55">
        <v>8</v>
      </c>
      <c r="B25" s="49" t="s">
        <v>8</v>
      </c>
      <c r="C25" s="49" t="s">
        <v>868</v>
      </c>
      <c r="D25" s="49" t="s">
        <v>911</v>
      </c>
      <c r="E25" s="49" t="s">
        <v>912</v>
      </c>
      <c r="F25" s="307">
        <v>628778</v>
      </c>
      <c r="G25" s="132">
        <f>312</f>
        <v>312</v>
      </c>
    </row>
    <row r="26" spans="1:7" ht="22.5" customHeight="1">
      <c r="A26" s="55">
        <v>9</v>
      </c>
      <c r="B26" s="49" t="s">
        <v>8</v>
      </c>
      <c r="C26" s="49" t="s">
        <v>868</v>
      </c>
      <c r="D26" s="49" t="s">
        <v>911</v>
      </c>
      <c r="E26" s="49" t="s">
        <v>913</v>
      </c>
      <c r="F26" s="307">
        <v>629513</v>
      </c>
      <c r="G26" s="132">
        <f>24</f>
        <v>24</v>
      </c>
    </row>
    <row r="27" spans="1:7" ht="22.5" customHeight="1">
      <c r="A27" s="55">
        <v>10</v>
      </c>
      <c r="B27" s="49" t="s">
        <v>8</v>
      </c>
      <c r="C27" s="49" t="s">
        <v>868</v>
      </c>
      <c r="D27" s="49" t="s">
        <v>914</v>
      </c>
      <c r="E27" s="49" t="s">
        <v>915</v>
      </c>
      <c r="F27" s="307">
        <v>629666</v>
      </c>
      <c r="G27" s="132">
        <f>146</f>
        <v>146</v>
      </c>
    </row>
    <row r="28" spans="1:7" ht="22.5" customHeight="1">
      <c r="A28" s="55">
        <v>11</v>
      </c>
      <c r="B28" s="49" t="s">
        <v>8</v>
      </c>
      <c r="C28" s="49" t="s">
        <v>868</v>
      </c>
      <c r="D28" s="49" t="s">
        <v>914</v>
      </c>
      <c r="E28" s="49" t="s">
        <v>911</v>
      </c>
      <c r="F28" s="307">
        <v>628855</v>
      </c>
      <c r="G28" s="132">
        <f>312-G27</f>
        <v>166</v>
      </c>
    </row>
    <row r="29" spans="1:7" ht="22.5" customHeight="1">
      <c r="A29" s="55">
        <v>12</v>
      </c>
      <c r="B29" s="49" t="s">
        <v>8</v>
      </c>
      <c r="C29" s="49" t="s">
        <v>868</v>
      </c>
      <c r="D29" s="49" t="s">
        <v>916</v>
      </c>
      <c r="E29" s="49" t="s">
        <v>885</v>
      </c>
      <c r="F29" s="307">
        <v>628636</v>
      </c>
      <c r="G29" s="132">
        <f>46</f>
        <v>46</v>
      </c>
    </row>
    <row r="30" spans="1:7" ht="22.5" customHeight="1">
      <c r="A30" s="55">
        <v>13</v>
      </c>
      <c r="B30" s="49" t="s">
        <v>8</v>
      </c>
      <c r="C30" s="49" t="s">
        <v>868</v>
      </c>
      <c r="D30" s="49" t="s">
        <v>916</v>
      </c>
      <c r="E30" s="49" t="s">
        <v>49</v>
      </c>
      <c r="F30" s="307">
        <v>629671</v>
      </c>
      <c r="G30" s="132">
        <f>39</f>
        <v>39</v>
      </c>
    </row>
    <row r="31" spans="1:7" ht="22.5" customHeight="1">
      <c r="A31" s="55">
        <v>14</v>
      </c>
      <c r="B31" s="49" t="s">
        <v>8</v>
      </c>
      <c r="C31" s="49" t="s">
        <v>868</v>
      </c>
      <c r="D31" s="49" t="s">
        <v>868</v>
      </c>
      <c r="E31" s="49" t="s">
        <v>900</v>
      </c>
      <c r="F31" s="307">
        <v>629155</v>
      </c>
      <c r="G31" s="132">
        <f>24</f>
        <v>24</v>
      </c>
    </row>
    <row r="32" spans="1:7" ht="22.5" customHeight="1">
      <c r="A32" s="55">
        <v>1</v>
      </c>
      <c r="B32" s="49" t="s">
        <v>7</v>
      </c>
      <c r="C32" s="49" t="s">
        <v>868</v>
      </c>
      <c r="D32" s="49" t="s">
        <v>916</v>
      </c>
      <c r="E32" s="49" t="s">
        <v>900</v>
      </c>
      <c r="F32" s="307">
        <v>629155</v>
      </c>
      <c r="G32" s="132">
        <v>75</v>
      </c>
    </row>
  </sheetData>
  <sheetProtection/>
  <conditionalFormatting sqref="E2:E14">
    <cfRule type="duplicateValues" priority="8" dxfId="0">
      <formula>AND(COUNTIF($E$2:$E$14,E2)&gt;1,NOT(ISBLANK(E2)))</formula>
    </cfRule>
  </conditionalFormatting>
  <conditionalFormatting sqref="E15:E16">
    <cfRule type="duplicateValues" priority="7" dxfId="0">
      <formula>AND(COUNTIF($E$15:$E$16,E15)&gt;1,NOT(ISBLANK(E15)))</formula>
    </cfRule>
  </conditionalFormatting>
  <conditionalFormatting sqref="E18:E31">
    <cfRule type="duplicateValues" priority="6" dxfId="0">
      <formula>AND(COUNTIF($E$18:$E$31,E18)&gt;1,NOT(ISBLANK(E18)))</formula>
    </cfRule>
  </conditionalFormatting>
  <conditionalFormatting sqref="E17">
    <cfRule type="duplicateValues" priority="5" dxfId="0">
      <formula>AND(COUNTIF($E$17:$E$17,E17)&gt;1,NOT(ISBLANK(E17)))</formula>
    </cfRule>
  </conditionalFormatting>
  <conditionalFormatting sqref="E2:E14">
    <cfRule type="duplicateValues" priority="4" dxfId="0">
      <formula>AND(COUNTIF($E$2:$E$14,E2)&gt;1,NOT(ISBLANK(E2)))</formula>
    </cfRule>
  </conditionalFormatting>
  <conditionalFormatting sqref="E15:E16">
    <cfRule type="duplicateValues" priority="3" dxfId="0">
      <formula>AND(COUNTIF($E$15:$E$16,E15)&gt;1,NOT(ISBLANK(E15)))</formula>
    </cfRule>
  </conditionalFormatting>
  <conditionalFormatting sqref="E18:E31">
    <cfRule type="duplicateValues" priority="2" dxfId="0">
      <formula>AND(COUNTIF($E$18:$E$31,E18)&gt;1,NOT(ISBLANK(E18)))</formula>
    </cfRule>
  </conditionalFormatting>
  <conditionalFormatting sqref="E17">
    <cfRule type="duplicateValues" priority="1" dxfId="0">
      <formula>AND(COUNTIF($E$17:$E$17,E17)&gt;1,NOT(ISBLANK(E17)))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zoomScalePageLayoutView="0" workbookViewId="0" topLeftCell="A1">
      <selection activeCell="E18" sqref="E18"/>
    </sheetView>
  </sheetViews>
  <sheetFormatPr defaultColWidth="25.8515625" defaultRowHeight="22.5" customHeight="1"/>
  <cols>
    <col min="1" max="1" width="7.28125" style="37" customWidth="1"/>
    <col min="2" max="3" width="14.57421875" style="37" customWidth="1"/>
    <col min="4" max="4" width="22.00390625" style="37" customWidth="1"/>
    <col min="5" max="5" width="22.421875" style="37" customWidth="1"/>
    <col min="6" max="6" width="16.140625" style="38" customWidth="1"/>
    <col min="7" max="7" width="17.7109375" style="39" hidden="1" customWidth="1"/>
    <col min="8" max="8" width="21.421875" style="37" hidden="1" customWidth="1"/>
    <col min="9" max="16384" width="25.8515625" style="37" customWidth="1"/>
  </cols>
  <sheetData>
    <row r="1" spans="1:8" s="34" customFormat="1" ht="35.25" customHeight="1">
      <c r="A1" s="317" t="s">
        <v>67</v>
      </c>
      <c r="B1" s="9" t="s">
        <v>21</v>
      </c>
      <c r="C1" s="9" t="s">
        <v>22</v>
      </c>
      <c r="D1" s="9" t="s">
        <v>23</v>
      </c>
      <c r="E1" s="317" t="s">
        <v>113</v>
      </c>
      <c r="F1" s="35" t="s">
        <v>114</v>
      </c>
      <c r="G1" s="9" t="s">
        <v>26</v>
      </c>
      <c r="H1" s="9" t="s">
        <v>115</v>
      </c>
    </row>
    <row r="2" spans="1:8" ht="21" customHeight="1">
      <c r="A2" s="316">
        <v>1</v>
      </c>
      <c r="B2" s="49" t="s">
        <v>6</v>
      </c>
      <c r="C2" s="310" t="s">
        <v>66</v>
      </c>
      <c r="D2" s="246" t="s">
        <v>116</v>
      </c>
      <c r="E2" s="310" t="s">
        <v>117</v>
      </c>
      <c r="F2" s="313">
        <v>629072</v>
      </c>
      <c r="G2" s="244">
        <v>20</v>
      </c>
      <c r="H2" s="36" t="s">
        <v>118</v>
      </c>
    </row>
    <row r="3" spans="1:8" ht="21" customHeight="1">
      <c r="A3" s="316">
        <v>2</v>
      </c>
      <c r="B3" s="49" t="s">
        <v>6</v>
      </c>
      <c r="C3" s="310" t="s">
        <v>66</v>
      </c>
      <c r="D3" s="246" t="s">
        <v>116</v>
      </c>
      <c r="E3" s="310" t="s">
        <v>119</v>
      </c>
      <c r="F3" s="313">
        <v>629700</v>
      </c>
      <c r="G3" s="245">
        <v>22</v>
      </c>
      <c r="H3" s="36" t="s">
        <v>120</v>
      </c>
    </row>
    <row r="4" spans="1:8" ht="21" customHeight="1">
      <c r="A4" s="316">
        <v>3</v>
      </c>
      <c r="B4" s="49" t="s">
        <v>6</v>
      </c>
      <c r="C4" s="310" t="s">
        <v>66</v>
      </c>
      <c r="D4" s="246" t="s">
        <v>116</v>
      </c>
      <c r="E4" s="152" t="s">
        <v>121</v>
      </c>
      <c r="F4" s="313">
        <v>629246</v>
      </c>
      <c r="G4" s="245">
        <v>25</v>
      </c>
      <c r="H4" s="36" t="s">
        <v>122</v>
      </c>
    </row>
    <row r="5" spans="1:7" ht="22.5" customHeight="1">
      <c r="A5" s="377">
        <v>4</v>
      </c>
      <c r="B5" s="49" t="s">
        <v>6</v>
      </c>
      <c r="C5" s="310" t="s">
        <v>66</v>
      </c>
      <c r="D5" s="222" t="s">
        <v>628</v>
      </c>
      <c r="E5" s="222" t="s">
        <v>629</v>
      </c>
      <c r="F5" s="313">
        <v>628835</v>
      </c>
      <c r="G5" s="336">
        <v>30</v>
      </c>
    </row>
    <row r="6" spans="1:7" ht="22.5" customHeight="1">
      <c r="A6" s="377">
        <v>5</v>
      </c>
      <c r="B6" s="49" t="s">
        <v>6</v>
      </c>
      <c r="C6" s="310" t="s">
        <v>66</v>
      </c>
      <c r="D6" s="222" t="s">
        <v>628</v>
      </c>
      <c r="E6" s="157" t="s">
        <v>630</v>
      </c>
      <c r="F6" s="313">
        <v>629317</v>
      </c>
      <c r="G6" s="336">
        <v>20</v>
      </c>
    </row>
    <row r="7" spans="1:7" ht="21" customHeight="1">
      <c r="A7" s="377">
        <v>6</v>
      </c>
      <c r="B7" s="49" t="s">
        <v>6</v>
      </c>
      <c r="C7" s="310" t="s">
        <v>66</v>
      </c>
      <c r="D7" s="309" t="s">
        <v>133</v>
      </c>
      <c r="E7" s="310" t="s">
        <v>134</v>
      </c>
      <c r="F7" s="313">
        <v>628629</v>
      </c>
      <c r="G7" s="245">
        <v>20.94</v>
      </c>
    </row>
    <row r="8" spans="1:7" ht="21" customHeight="1">
      <c r="A8" s="377">
        <v>7</v>
      </c>
      <c r="B8" s="49" t="s">
        <v>6</v>
      </c>
      <c r="C8" s="310" t="s">
        <v>66</v>
      </c>
      <c r="D8" s="246" t="s">
        <v>133</v>
      </c>
      <c r="E8" s="310" t="s">
        <v>133</v>
      </c>
      <c r="F8" s="313">
        <v>629182</v>
      </c>
      <c r="G8" s="245">
        <v>2.385</v>
      </c>
    </row>
    <row r="9" spans="1:7" ht="21" customHeight="1">
      <c r="A9" s="316">
        <v>1</v>
      </c>
      <c r="B9" s="49" t="s">
        <v>7</v>
      </c>
      <c r="C9" s="310" t="s">
        <v>66</v>
      </c>
      <c r="D9" s="310" t="s">
        <v>116</v>
      </c>
      <c r="E9" s="310" t="s">
        <v>119</v>
      </c>
      <c r="F9" s="313">
        <v>629700</v>
      </c>
      <c r="G9" s="245">
        <v>80</v>
      </c>
    </row>
    <row r="10" spans="1:7" ht="21" customHeight="1">
      <c r="A10" s="316">
        <v>2</v>
      </c>
      <c r="B10" s="49" t="s">
        <v>7</v>
      </c>
      <c r="C10" s="310" t="s">
        <v>66</v>
      </c>
      <c r="D10" s="310" t="s">
        <v>116</v>
      </c>
      <c r="E10" s="205" t="s">
        <v>117</v>
      </c>
      <c r="F10" s="332">
        <v>629072</v>
      </c>
      <c r="G10" s="314">
        <v>25</v>
      </c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10" zoomScaleSheetLayoutView="110" zoomScalePageLayoutView="0" workbookViewId="0" topLeftCell="A1">
      <selection activeCell="A1" sqref="A1:F1"/>
    </sheetView>
  </sheetViews>
  <sheetFormatPr defaultColWidth="9.140625" defaultRowHeight="18" customHeight="1"/>
  <cols>
    <col min="1" max="1" width="5.7109375" style="46" customWidth="1"/>
    <col min="2" max="2" width="12.140625" style="46" bestFit="1" customWidth="1"/>
    <col min="3" max="3" width="15.421875" style="46" customWidth="1"/>
    <col min="4" max="4" width="16.8515625" style="46" customWidth="1"/>
    <col min="5" max="5" width="14.7109375" style="46" customWidth="1"/>
    <col min="6" max="6" width="16.421875" style="46" customWidth="1"/>
    <col min="7" max="16384" width="9.140625" style="46" customWidth="1"/>
  </cols>
  <sheetData>
    <row r="1" spans="1:6" s="40" customFormat="1" ht="18" customHeight="1">
      <c r="A1" s="382" t="s">
        <v>936</v>
      </c>
      <c r="B1" s="382"/>
      <c r="C1" s="382"/>
      <c r="D1" s="382"/>
      <c r="E1" s="382"/>
      <c r="F1" s="382"/>
    </row>
    <row r="2" spans="1:6" s="40" customFormat="1" ht="29.25" customHeight="1">
      <c r="A2" s="41" t="s">
        <v>0</v>
      </c>
      <c r="B2" s="41" t="s">
        <v>1</v>
      </c>
      <c r="C2" s="41" t="s">
        <v>135</v>
      </c>
      <c r="D2" s="41" t="s">
        <v>580</v>
      </c>
      <c r="E2" s="41" t="s">
        <v>137</v>
      </c>
      <c r="F2" s="41" t="s">
        <v>4</v>
      </c>
    </row>
    <row r="3" spans="1:6" s="40" customFormat="1" ht="18" customHeight="1">
      <c r="A3" s="383" t="s">
        <v>5</v>
      </c>
      <c r="B3" s="384"/>
      <c r="C3" s="384"/>
      <c r="D3" s="384"/>
      <c r="E3" s="384"/>
      <c r="F3" s="385"/>
    </row>
    <row r="4" spans="1:6" s="40" customFormat="1" ht="18" customHeight="1">
      <c r="A4" s="42">
        <v>1</v>
      </c>
      <c r="B4" s="43" t="s">
        <v>6</v>
      </c>
      <c r="C4" s="42">
        <v>17</v>
      </c>
      <c r="D4" s="42">
        <v>17</v>
      </c>
      <c r="E4" s="42">
        <v>25</v>
      </c>
      <c r="F4" s="44">
        <f aca="true" t="shared" si="0" ref="F4:F16">SUM(C4:E4)</f>
        <v>59</v>
      </c>
    </row>
    <row r="5" spans="1:6" s="40" customFormat="1" ht="18" customHeight="1">
      <c r="A5" s="42">
        <v>2</v>
      </c>
      <c r="B5" s="43" t="s">
        <v>7</v>
      </c>
      <c r="C5" s="42">
        <v>10</v>
      </c>
      <c r="D5" s="42">
        <v>2</v>
      </c>
      <c r="E5" s="42"/>
      <c r="F5" s="44">
        <f t="shared" si="0"/>
        <v>12</v>
      </c>
    </row>
    <row r="6" spans="1:6" s="40" customFormat="1" ht="18" customHeight="1">
      <c r="A6" s="42">
        <v>3</v>
      </c>
      <c r="B6" s="43" t="s">
        <v>8</v>
      </c>
      <c r="C6" s="42">
        <v>12</v>
      </c>
      <c r="D6" s="42">
        <v>15</v>
      </c>
      <c r="E6" s="42">
        <v>8</v>
      </c>
      <c r="F6" s="44">
        <f t="shared" si="0"/>
        <v>35</v>
      </c>
    </row>
    <row r="7" spans="1:6" s="40" customFormat="1" ht="18" customHeight="1">
      <c r="A7" s="42">
        <v>4</v>
      </c>
      <c r="B7" s="43" t="s">
        <v>9</v>
      </c>
      <c r="C7" s="42"/>
      <c r="D7" s="42"/>
      <c r="E7" s="42"/>
      <c r="F7" s="44">
        <f t="shared" si="0"/>
        <v>0</v>
      </c>
    </row>
    <row r="8" spans="1:6" s="40" customFormat="1" ht="18" customHeight="1">
      <c r="A8" s="42">
        <v>5</v>
      </c>
      <c r="B8" s="43" t="s">
        <v>10</v>
      </c>
      <c r="C8" s="42">
        <v>5</v>
      </c>
      <c r="D8" s="42"/>
      <c r="E8" s="42"/>
      <c r="F8" s="44">
        <f t="shared" si="0"/>
        <v>5</v>
      </c>
    </row>
    <row r="9" spans="1:6" s="40" customFormat="1" ht="18" customHeight="1">
      <c r="A9" s="42">
        <v>6</v>
      </c>
      <c r="B9" s="43" t="s">
        <v>11</v>
      </c>
      <c r="C9" s="42"/>
      <c r="D9" s="42"/>
      <c r="E9" s="42">
        <v>6</v>
      </c>
      <c r="F9" s="44">
        <f t="shared" si="0"/>
        <v>6</v>
      </c>
    </row>
    <row r="10" spans="1:6" s="40" customFormat="1" ht="18" customHeight="1">
      <c r="A10" s="42">
        <v>7</v>
      </c>
      <c r="B10" s="43" t="s">
        <v>12</v>
      </c>
      <c r="C10" s="42"/>
      <c r="D10" s="42">
        <v>12</v>
      </c>
      <c r="E10" s="42"/>
      <c r="F10" s="44">
        <f t="shared" si="0"/>
        <v>12</v>
      </c>
    </row>
    <row r="11" spans="1:6" s="40" customFormat="1" ht="18" customHeight="1">
      <c r="A11" s="42">
        <v>8</v>
      </c>
      <c r="B11" s="43" t="s">
        <v>13</v>
      </c>
      <c r="C11" s="42"/>
      <c r="D11" s="42"/>
      <c r="E11" s="42">
        <v>1</v>
      </c>
      <c r="F11" s="44">
        <f t="shared" si="0"/>
        <v>1</v>
      </c>
    </row>
    <row r="12" spans="1:6" s="40" customFormat="1" ht="18" customHeight="1">
      <c r="A12" s="42">
        <v>9</v>
      </c>
      <c r="B12" s="43" t="s">
        <v>14</v>
      </c>
      <c r="C12" s="42"/>
      <c r="D12" s="42">
        <v>3</v>
      </c>
      <c r="E12" s="42"/>
      <c r="F12" s="44">
        <f t="shared" si="0"/>
        <v>3</v>
      </c>
    </row>
    <row r="13" spans="1:6" s="40" customFormat="1" ht="18" customHeight="1">
      <c r="A13" s="42">
        <v>10</v>
      </c>
      <c r="B13" s="43" t="s">
        <v>15</v>
      </c>
      <c r="C13" s="42"/>
      <c r="D13" s="42">
        <v>2</v>
      </c>
      <c r="E13" s="42"/>
      <c r="F13" s="44">
        <f t="shared" si="0"/>
        <v>2</v>
      </c>
    </row>
    <row r="14" spans="1:6" s="40" customFormat="1" ht="18" customHeight="1">
      <c r="A14" s="42">
        <v>11</v>
      </c>
      <c r="B14" s="43" t="s">
        <v>16</v>
      </c>
      <c r="C14" s="42"/>
      <c r="D14" s="42"/>
      <c r="E14" s="42"/>
      <c r="F14" s="44">
        <f t="shared" si="0"/>
        <v>0</v>
      </c>
    </row>
    <row r="15" spans="1:6" s="40" customFormat="1" ht="18" customHeight="1">
      <c r="A15" s="42">
        <v>12</v>
      </c>
      <c r="B15" s="43" t="s">
        <v>17</v>
      </c>
      <c r="C15" s="42"/>
      <c r="D15" s="42"/>
      <c r="E15" s="42"/>
      <c r="F15" s="44">
        <f t="shared" si="0"/>
        <v>0</v>
      </c>
    </row>
    <row r="16" spans="1:6" s="40" customFormat="1" ht="18" customHeight="1">
      <c r="A16" s="42">
        <v>13</v>
      </c>
      <c r="B16" s="43" t="s">
        <v>18</v>
      </c>
      <c r="C16" s="42"/>
      <c r="D16" s="42"/>
      <c r="E16" s="42"/>
      <c r="F16" s="44">
        <f t="shared" si="0"/>
        <v>0</v>
      </c>
    </row>
    <row r="17" spans="1:6" s="40" customFormat="1" ht="20.25" customHeight="1">
      <c r="A17" s="45"/>
      <c r="B17" s="45" t="s">
        <v>19</v>
      </c>
      <c r="C17" s="44">
        <f>SUM(C4:C16)</f>
        <v>44</v>
      </c>
      <c r="D17" s="44">
        <f>SUM(D4:D16)</f>
        <v>51</v>
      </c>
      <c r="E17" s="44">
        <f>SUM(E4:E16)</f>
        <v>40</v>
      </c>
      <c r="F17" s="44">
        <f>SUM(F4:F16)</f>
        <v>135</v>
      </c>
    </row>
  </sheetData>
  <sheetProtection/>
  <mergeCells count="2">
    <mergeCell ref="A1:F1"/>
    <mergeCell ref="A3:F3"/>
  </mergeCells>
  <printOptions horizontalCentered="1" verticalCentered="1"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24.75" customHeight="1"/>
  <cols>
    <col min="1" max="1" width="6.140625" style="34" customWidth="1"/>
    <col min="2" max="2" width="13.28125" style="37" customWidth="1"/>
    <col min="3" max="3" width="21.7109375" style="37" customWidth="1"/>
    <col min="4" max="4" width="22.7109375" style="37" customWidth="1"/>
    <col min="5" max="5" width="26.8515625" style="37" customWidth="1"/>
    <col min="6" max="6" width="24.421875" style="37" customWidth="1"/>
    <col min="7" max="7" width="23.421875" style="73" hidden="1" customWidth="1"/>
    <col min="8" max="8" width="11.421875" style="34" hidden="1" customWidth="1"/>
    <col min="9" max="9" width="14.57421875" style="37" customWidth="1"/>
    <col min="10" max="16384" width="9.140625" style="37" customWidth="1"/>
  </cols>
  <sheetData>
    <row r="1" spans="1:11" s="34" customFormat="1" ht="33" customHeight="1">
      <c r="A1" s="5" t="s">
        <v>205</v>
      </c>
      <c r="B1" s="9" t="s">
        <v>21</v>
      </c>
      <c r="C1" s="9" t="s">
        <v>22</v>
      </c>
      <c r="D1" s="9" t="s">
        <v>23</v>
      </c>
      <c r="E1" s="5" t="s">
        <v>113</v>
      </c>
      <c r="F1" s="9" t="s">
        <v>114</v>
      </c>
      <c r="G1" s="60" t="s">
        <v>26</v>
      </c>
      <c r="H1" s="9" t="s">
        <v>139</v>
      </c>
      <c r="I1" s="386"/>
      <c r="J1" s="387"/>
      <c r="K1" s="387"/>
    </row>
    <row r="2" spans="1:8" ht="24.75" customHeight="1">
      <c r="A2" s="3">
        <v>1</v>
      </c>
      <c r="B2" s="61" t="s">
        <v>10</v>
      </c>
      <c r="C2" s="62" t="s">
        <v>135</v>
      </c>
      <c r="D2" s="62" t="s">
        <v>206</v>
      </c>
      <c r="E2" s="62" t="s">
        <v>207</v>
      </c>
      <c r="F2" s="52">
        <v>628885</v>
      </c>
      <c r="G2" s="63">
        <v>90</v>
      </c>
      <c r="H2" s="64">
        <v>10</v>
      </c>
    </row>
    <row r="3" spans="1:8" ht="24.75" customHeight="1">
      <c r="A3" s="3">
        <v>2</v>
      </c>
      <c r="B3" s="61" t="s">
        <v>10</v>
      </c>
      <c r="C3" s="62" t="s">
        <v>135</v>
      </c>
      <c r="D3" s="62" t="s">
        <v>206</v>
      </c>
      <c r="E3" s="62" t="s">
        <v>206</v>
      </c>
      <c r="F3" s="52">
        <v>629501</v>
      </c>
      <c r="G3" s="63">
        <v>40</v>
      </c>
      <c r="H3" s="65"/>
    </row>
    <row r="4" spans="1:8" ht="24.75" customHeight="1">
      <c r="A4" s="3">
        <v>3</v>
      </c>
      <c r="B4" s="61" t="s">
        <v>10</v>
      </c>
      <c r="C4" s="62" t="s">
        <v>135</v>
      </c>
      <c r="D4" s="62" t="s">
        <v>208</v>
      </c>
      <c r="E4" s="62" t="s">
        <v>208</v>
      </c>
      <c r="F4" s="52">
        <v>629365</v>
      </c>
      <c r="G4" s="63">
        <v>27</v>
      </c>
      <c r="H4" s="64"/>
    </row>
    <row r="5" spans="1:8" ht="24.75" customHeight="1">
      <c r="A5" s="3">
        <v>4</v>
      </c>
      <c r="B5" s="61" t="s">
        <v>10</v>
      </c>
      <c r="C5" s="62" t="s">
        <v>135</v>
      </c>
      <c r="D5" s="62" t="s">
        <v>208</v>
      </c>
      <c r="E5" s="62" t="s">
        <v>209</v>
      </c>
      <c r="F5" s="52">
        <v>629470</v>
      </c>
      <c r="G5" s="63">
        <v>2</v>
      </c>
      <c r="H5" s="64"/>
    </row>
    <row r="6" spans="1:8" ht="24.75" customHeight="1">
      <c r="A6" s="3">
        <v>5</v>
      </c>
      <c r="B6" s="61" t="s">
        <v>10</v>
      </c>
      <c r="C6" s="62" t="s">
        <v>135</v>
      </c>
      <c r="D6" s="62" t="s">
        <v>208</v>
      </c>
      <c r="E6" s="62" t="s">
        <v>210</v>
      </c>
      <c r="F6" s="52">
        <v>629534</v>
      </c>
      <c r="G6" s="63">
        <v>8</v>
      </c>
      <c r="H6" s="64"/>
    </row>
    <row r="7" spans="1:8" ht="24.75" customHeight="1">
      <c r="A7" s="3">
        <v>1</v>
      </c>
      <c r="B7" s="66" t="s">
        <v>8</v>
      </c>
      <c r="C7" s="62" t="s">
        <v>135</v>
      </c>
      <c r="D7" s="67" t="s">
        <v>211</v>
      </c>
      <c r="E7" s="67" t="s">
        <v>212</v>
      </c>
      <c r="F7" s="52">
        <v>628818</v>
      </c>
      <c r="G7" s="63">
        <v>60</v>
      </c>
      <c r="H7" s="64"/>
    </row>
    <row r="8" spans="1:8" ht="24.75" customHeight="1">
      <c r="A8" s="3">
        <v>2</v>
      </c>
      <c r="B8" s="66" t="s">
        <v>8</v>
      </c>
      <c r="C8" s="62" t="s">
        <v>135</v>
      </c>
      <c r="D8" s="67" t="s">
        <v>213</v>
      </c>
      <c r="E8" s="67" t="s">
        <v>214</v>
      </c>
      <c r="F8" s="52">
        <v>629230</v>
      </c>
      <c r="G8" s="63">
        <v>15</v>
      </c>
      <c r="H8" s="64"/>
    </row>
    <row r="9" spans="1:8" ht="24.75" customHeight="1">
      <c r="A9" s="3">
        <v>3</v>
      </c>
      <c r="B9" s="66" t="s">
        <v>8</v>
      </c>
      <c r="C9" s="62" t="s">
        <v>135</v>
      </c>
      <c r="D9" s="67" t="s">
        <v>215</v>
      </c>
      <c r="E9" s="67" t="s">
        <v>216</v>
      </c>
      <c r="F9" s="52">
        <v>629198</v>
      </c>
      <c r="G9" s="63">
        <v>124.1</v>
      </c>
      <c r="H9" s="64"/>
    </row>
    <row r="10" spans="1:8" ht="24.75" customHeight="1">
      <c r="A10" s="3">
        <v>4</v>
      </c>
      <c r="B10" s="66" t="s">
        <v>8</v>
      </c>
      <c r="C10" s="62" t="s">
        <v>135</v>
      </c>
      <c r="D10" s="67" t="s">
        <v>208</v>
      </c>
      <c r="E10" s="67" t="s">
        <v>208</v>
      </c>
      <c r="F10" s="52">
        <v>629365</v>
      </c>
      <c r="G10" s="63">
        <v>150</v>
      </c>
      <c r="H10" s="64"/>
    </row>
    <row r="11" spans="1:8" ht="24.75" customHeight="1">
      <c r="A11" s="3">
        <v>5</v>
      </c>
      <c r="B11" s="66" t="s">
        <v>8</v>
      </c>
      <c r="C11" s="62" t="s">
        <v>135</v>
      </c>
      <c r="D11" s="67" t="s">
        <v>208</v>
      </c>
      <c r="E11" s="67" t="s">
        <v>209</v>
      </c>
      <c r="F11" s="52">
        <v>629470</v>
      </c>
      <c r="G11" s="63">
        <v>30</v>
      </c>
      <c r="H11" s="64"/>
    </row>
    <row r="12" spans="1:8" ht="24.75" customHeight="1">
      <c r="A12" s="3">
        <v>6</v>
      </c>
      <c r="B12" s="66" t="s">
        <v>8</v>
      </c>
      <c r="C12" s="62" t="s">
        <v>135</v>
      </c>
      <c r="D12" s="67" t="s">
        <v>208</v>
      </c>
      <c r="E12" s="67" t="s">
        <v>210</v>
      </c>
      <c r="F12" s="52">
        <v>629534</v>
      </c>
      <c r="G12" s="63">
        <v>30</v>
      </c>
      <c r="H12" s="64"/>
    </row>
    <row r="13" spans="1:8" ht="24.75" customHeight="1">
      <c r="A13" s="3">
        <v>7</v>
      </c>
      <c r="B13" s="66" t="s">
        <v>8</v>
      </c>
      <c r="C13" s="62" t="s">
        <v>135</v>
      </c>
      <c r="D13" s="28" t="s">
        <v>217</v>
      </c>
      <c r="E13" s="68" t="s">
        <v>218</v>
      </c>
      <c r="F13" s="52">
        <v>628707</v>
      </c>
      <c r="G13" s="63">
        <v>90</v>
      </c>
      <c r="H13" s="64"/>
    </row>
    <row r="14" spans="1:8" ht="24.75" customHeight="1">
      <c r="A14" s="3">
        <v>8</v>
      </c>
      <c r="B14" s="66" t="s">
        <v>8</v>
      </c>
      <c r="C14" s="62" t="s">
        <v>135</v>
      </c>
      <c r="D14" s="67" t="s">
        <v>219</v>
      </c>
      <c r="E14" s="67" t="s">
        <v>220</v>
      </c>
      <c r="F14" s="52">
        <v>629298</v>
      </c>
      <c r="G14" s="63">
        <v>200</v>
      </c>
      <c r="H14" s="64"/>
    </row>
    <row r="15" spans="1:8" ht="24.75" customHeight="1">
      <c r="A15" s="3">
        <v>9</v>
      </c>
      <c r="B15" s="66" t="s">
        <v>8</v>
      </c>
      <c r="C15" s="62" t="s">
        <v>135</v>
      </c>
      <c r="D15" s="67" t="s">
        <v>219</v>
      </c>
      <c r="E15" s="67" t="s">
        <v>219</v>
      </c>
      <c r="F15" s="52">
        <v>629472</v>
      </c>
      <c r="G15" s="63">
        <v>150</v>
      </c>
      <c r="H15" s="64"/>
    </row>
    <row r="16" spans="1:8" ht="24.75" customHeight="1">
      <c r="A16" s="3">
        <v>10</v>
      </c>
      <c r="B16" s="66" t="s">
        <v>8</v>
      </c>
      <c r="C16" s="62" t="s">
        <v>135</v>
      </c>
      <c r="D16" s="67" t="s">
        <v>206</v>
      </c>
      <c r="E16" s="67" t="s">
        <v>221</v>
      </c>
      <c r="F16" s="52">
        <v>628711</v>
      </c>
      <c r="G16" s="63">
        <v>70</v>
      </c>
      <c r="H16" s="64">
        <v>5</v>
      </c>
    </row>
    <row r="17" spans="1:8" ht="24.75" customHeight="1">
      <c r="A17" s="3">
        <v>11</v>
      </c>
      <c r="B17" s="66" t="s">
        <v>8</v>
      </c>
      <c r="C17" s="62" t="s">
        <v>135</v>
      </c>
      <c r="D17" s="67" t="s">
        <v>206</v>
      </c>
      <c r="E17" s="67" t="s">
        <v>207</v>
      </c>
      <c r="F17" s="52">
        <v>628885</v>
      </c>
      <c r="G17" s="63">
        <v>140</v>
      </c>
      <c r="H17" s="53">
        <v>10</v>
      </c>
    </row>
    <row r="18" spans="1:8" ht="24.75" customHeight="1">
      <c r="A18" s="3">
        <v>12</v>
      </c>
      <c r="B18" s="66" t="s">
        <v>8</v>
      </c>
      <c r="C18" s="62" t="s">
        <v>135</v>
      </c>
      <c r="D18" s="67" t="s">
        <v>206</v>
      </c>
      <c r="E18" s="67" t="s">
        <v>206</v>
      </c>
      <c r="F18" s="52">
        <v>629501</v>
      </c>
      <c r="G18" s="63">
        <v>75</v>
      </c>
      <c r="H18" s="53">
        <v>35</v>
      </c>
    </row>
    <row r="19" spans="1:8" ht="24.75" customHeight="1">
      <c r="A19" s="3">
        <v>1</v>
      </c>
      <c r="B19" s="66" t="s">
        <v>7</v>
      </c>
      <c r="C19" s="62" t="s">
        <v>135</v>
      </c>
      <c r="D19" s="62" t="s">
        <v>211</v>
      </c>
      <c r="E19" s="62" t="s">
        <v>211</v>
      </c>
      <c r="F19" s="52">
        <v>628961</v>
      </c>
      <c r="G19" s="63">
        <v>10</v>
      </c>
      <c r="H19" s="64">
        <v>15</v>
      </c>
    </row>
    <row r="20" spans="1:8" ht="24.75" customHeight="1">
      <c r="A20" s="3">
        <v>2</v>
      </c>
      <c r="B20" s="66" t="s">
        <v>7</v>
      </c>
      <c r="C20" s="62" t="s">
        <v>135</v>
      </c>
      <c r="D20" s="62" t="s">
        <v>211</v>
      </c>
      <c r="E20" s="62" t="s">
        <v>222</v>
      </c>
      <c r="F20" s="52">
        <v>629326</v>
      </c>
      <c r="G20" s="63">
        <v>12</v>
      </c>
      <c r="H20" s="64">
        <v>24</v>
      </c>
    </row>
    <row r="21" spans="1:8" ht="24.75" customHeight="1">
      <c r="A21" s="3">
        <v>3</v>
      </c>
      <c r="B21" s="66" t="s">
        <v>7</v>
      </c>
      <c r="C21" s="62" t="s">
        <v>135</v>
      </c>
      <c r="D21" s="69" t="s">
        <v>213</v>
      </c>
      <c r="E21" s="70" t="s">
        <v>223</v>
      </c>
      <c r="F21" s="52">
        <v>628581</v>
      </c>
      <c r="G21" s="63">
        <v>13</v>
      </c>
      <c r="H21" s="64">
        <v>1</v>
      </c>
    </row>
    <row r="22" spans="1:8" ht="24.75" customHeight="1">
      <c r="A22" s="3">
        <v>4</v>
      </c>
      <c r="B22" s="66" t="s">
        <v>7</v>
      </c>
      <c r="C22" s="62" t="s">
        <v>135</v>
      </c>
      <c r="D22" s="71" t="s">
        <v>213</v>
      </c>
      <c r="E22" s="71" t="s">
        <v>224</v>
      </c>
      <c r="F22" s="52">
        <v>629230</v>
      </c>
      <c r="G22" s="63">
        <v>3</v>
      </c>
      <c r="H22" s="64">
        <v>21</v>
      </c>
    </row>
    <row r="23" spans="1:8" ht="24.75" customHeight="1">
      <c r="A23" s="3">
        <v>5</v>
      </c>
      <c r="B23" s="66" t="s">
        <v>7</v>
      </c>
      <c r="C23" s="62" t="s">
        <v>135</v>
      </c>
      <c r="D23" s="62" t="s">
        <v>208</v>
      </c>
      <c r="E23" s="62" t="s">
        <v>210</v>
      </c>
      <c r="F23" s="52">
        <v>629534</v>
      </c>
      <c r="G23" s="63">
        <v>22</v>
      </c>
      <c r="H23" s="65">
        <v>39</v>
      </c>
    </row>
    <row r="24" spans="1:8" ht="24.75" customHeight="1">
      <c r="A24" s="3">
        <v>6</v>
      </c>
      <c r="B24" s="66" t="s">
        <v>7</v>
      </c>
      <c r="C24" s="62" t="s">
        <v>135</v>
      </c>
      <c r="D24" s="62" t="s">
        <v>219</v>
      </c>
      <c r="E24" s="62" t="s">
        <v>220</v>
      </c>
      <c r="F24" s="52">
        <v>629298</v>
      </c>
      <c r="G24" s="63">
        <v>1700</v>
      </c>
      <c r="H24" s="64">
        <v>23</v>
      </c>
    </row>
    <row r="25" spans="1:8" ht="24.75" customHeight="1">
      <c r="A25" s="3">
        <v>7</v>
      </c>
      <c r="B25" s="66" t="s">
        <v>7</v>
      </c>
      <c r="C25" s="62" t="s">
        <v>135</v>
      </c>
      <c r="D25" s="71" t="s">
        <v>206</v>
      </c>
      <c r="E25" s="68" t="s">
        <v>207</v>
      </c>
      <c r="F25" s="52">
        <v>628885</v>
      </c>
      <c r="G25" s="63">
        <v>1450</v>
      </c>
      <c r="H25" s="53">
        <v>10</v>
      </c>
    </row>
    <row r="26" spans="1:8" ht="24.75" customHeight="1">
      <c r="A26" s="3">
        <v>8</v>
      </c>
      <c r="B26" s="66" t="s">
        <v>7</v>
      </c>
      <c r="C26" s="62" t="s">
        <v>135</v>
      </c>
      <c r="D26" s="62" t="s">
        <v>225</v>
      </c>
      <c r="E26" s="62" t="s">
        <v>226</v>
      </c>
      <c r="F26" s="52">
        <v>629514</v>
      </c>
      <c r="G26" s="63">
        <v>5.41</v>
      </c>
      <c r="H26" s="64">
        <v>36</v>
      </c>
    </row>
    <row r="27" spans="1:8" ht="24.75" customHeight="1">
      <c r="A27" s="3">
        <v>9</v>
      </c>
      <c r="B27" s="66" t="s">
        <v>7</v>
      </c>
      <c r="C27" s="62" t="s">
        <v>135</v>
      </c>
      <c r="D27" s="71" t="s">
        <v>219</v>
      </c>
      <c r="E27" s="68" t="s">
        <v>227</v>
      </c>
      <c r="F27" s="52">
        <v>628805</v>
      </c>
      <c r="G27" s="63">
        <v>0</v>
      </c>
      <c r="H27" s="64">
        <v>7</v>
      </c>
    </row>
    <row r="28" spans="1:8" ht="24.75" customHeight="1">
      <c r="A28" s="3">
        <v>10</v>
      </c>
      <c r="B28" s="66" t="s">
        <v>7</v>
      </c>
      <c r="C28" s="62" t="s">
        <v>135</v>
      </c>
      <c r="D28" s="71" t="s">
        <v>219</v>
      </c>
      <c r="E28" s="68" t="s">
        <v>219</v>
      </c>
      <c r="F28" s="52">
        <v>629472</v>
      </c>
      <c r="G28" s="63">
        <v>0</v>
      </c>
      <c r="H28" s="64">
        <v>30</v>
      </c>
    </row>
    <row r="29" spans="1:8" ht="24.75" customHeight="1">
      <c r="A29" s="3">
        <v>1</v>
      </c>
      <c r="B29" s="66" t="s">
        <v>6</v>
      </c>
      <c r="C29" s="62" t="s">
        <v>135</v>
      </c>
      <c r="D29" s="71" t="s">
        <v>228</v>
      </c>
      <c r="E29" s="71" t="s">
        <v>228</v>
      </c>
      <c r="F29" s="52">
        <v>628589</v>
      </c>
      <c r="G29" s="63">
        <v>650</v>
      </c>
      <c r="H29" s="64">
        <v>3</v>
      </c>
    </row>
    <row r="30" spans="1:8" ht="24.75" customHeight="1">
      <c r="A30" s="3">
        <v>2</v>
      </c>
      <c r="B30" s="66" t="s">
        <v>6</v>
      </c>
      <c r="C30" s="62" t="s">
        <v>135</v>
      </c>
      <c r="D30" s="71" t="s">
        <v>228</v>
      </c>
      <c r="E30" s="71" t="s">
        <v>229</v>
      </c>
      <c r="F30" s="52">
        <v>628909</v>
      </c>
      <c r="G30" s="63">
        <v>320</v>
      </c>
      <c r="H30" s="64">
        <v>11</v>
      </c>
    </row>
    <row r="31" spans="1:8" ht="24.75" customHeight="1">
      <c r="A31" s="3">
        <v>3</v>
      </c>
      <c r="B31" s="66" t="s">
        <v>6</v>
      </c>
      <c r="C31" s="62" t="s">
        <v>135</v>
      </c>
      <c r="D31" s="71" t="s">
        <v>228</v>
      </c>
      <c r="E31" s="71" t="s">
        <v>230</v>
      </c>
      <c r="F31" s="52">
        <v>629347</v>
      </c>
      <c r="G31" s="63">
        <v>375</v>
      </c>
      <c r="H31" s="64">
        <v>26</v>
      </c>
    </row>
    <row r="32" spans="1:8" ht="24.75" customHeight="1">
      <c r="A32" s="3">
        <v>4</v>
      </c>
      <c r="B32" s="66" t="s">
        <v>6</v>
      </c>
      <c r="C32" s="62" t="s">
        <v>135</v>
      </c>
      <c r="D32" s="62" t="s">
        <v>231</v>
      </c>
      <c r="E32" s="62" t="s">
        <v>232</v>
      </c>
      <c r="F32" s="52">
        <v>628586</v>
      </c>
      <c r="G32" s="63">
        <v>102</v>
      </c>
      <c r="H32" s="64">
        <v>2</v>
      </c>
    </row>
    <row r="33" spans="1:8" ht="24.75" customHeight="1">
      <c r="A33" s="3">
        <v>5</v>
      </c>
      <c r="B33" s="66" t="s">
        <v>6</v>
      </c>
      <c r="C33" s="62" t="s">
        <v>135</v>
      </c>
      <c r="D33" s="62" t="s">
        <v>231</v>
      </c>
      <c r="E33" s="62" t="s">
        <v>231</v>
      </c>
      <c r="F33" s="52">
        <v>628933</v>
      </c>
      <c r="G33" s="63">
        <v>352</v>
      </c>
      <c r="H33" s="64">
        <v>12</v>
      </c>
    </row>
    <row r="34" spans="1:8" ht="24.75" customHeight="1">
      <c r="A34" s="3">
        <v>6</v>
      </c>
      <c r="B34" s="66" t="s">
        <v>6</v>
      </c>
      <c r="C34" s="62" t="s">
        <v>135</v>
      </c>
      <c r="D34" s="62" t="s">
        <v>231</v>
      </c>
      <c r="E34" s="62" t="s">
        <v>233</v>
      </c>
      <c r="F34" s="52">
        <v>629532</v>
      </c>
      <c r="G34" s="63">
        <v>148</v>
      </c>
      <c r="H34" s="64">
        <v>38</v>
      </c>
    </row>
    <row r="35" spans="1:8" ht="24.75" customHeight="1">
      <c r="A35" s="3">
        <v>7</v>
      </c>
      <c r="B35" s="66" t="s">
        <v>6</v>
      </c>
      <c r="C35" s="62" t="s">
        <v>135</v>
      </c>
      <c r="D35" s="62" t="s">
        <v>234</v>
      </c>
      <c r="E35" s="62" t="s">
        <v>235</v>
      </c>
      <c r="F35" s="52">
        <v>629340</v>
      </c>
      <c r="G35" s="63">
        <v>150</v>
      </c>
      <c r="H35" s="64">
        <v>25</v>
      </c>
    </row>
    <row r="36" spans="1:8" ht="24.75" customHeight="1">
      <c r="A36" s="3">
        <v>8</v>
      </c>
      <c r="B36" s="66" t="s">
        <v>6</v>
      </c>
      <c r="C36" s="62" t="s">
        <v>135</v>
      </c>
      <c r="D36" s="62" t="s">
        <v>211</v>
      </c>
      <c r="E36" s="62" t="s">
        <v>211</v>
      </c>
      <c r="F36" s="52">
        <v>628961</v>
      </c>
      <c r="G36" s="63">
        <v>160</v>
      </c>
      <c r="H36" s="64">
        <v>15</v>
      </c>
    </row>
    <row r="37" spans="1:8" ht="24.75" customHeight="1">
      <c r="A37" s="3">
        <v>9</v>
      </c>
      <c r="B37" s="66" t="s">
        <v>6</v>
      </c>
      <c r="C37" s="62" t="s">
        <v>135</v>
      </c>
      <c r="D37" s="62" t="s">
        <v>211</v>
      </c>
      <c r="E37" s="62" t="s">
        <v>222</v>
      </c>
      <c r="F37" s="52">
        <v>629326</v>
      </c>
      <c r="G37" s="63">
        <v>200</v>
      </c>
      <c r="H37" s="64">
        <v>24</v>
      </c>
    </row>
    <row r="38" spans="1:8" ht="24.75" customHeight="1">
      <c r="A38" s="3">
        <v>10</v>
      </c>
      <c r="B38" s="66" t="s">
        <v>6</v>
      </c>
      <c r="C38" s="62" t="s">
        <v>135</v>
      </c>
      <c r="D38" s="62" t="s">
        <v>213</v>
      </c>
      <c r="E38" s="62" t="s">
        <v>223</v>
      </c>
      <c r="F38" s="52">
        <v>628581</v>
      </c>
      <c r="G38" s="63">
        <v>45</v>
      </c>
      <c r="H38" s="64">
        <v>1</v>
      </c>
    </row>
    <row r="39" spans="1:8" ht="24.75" customHeight="1">
      <c r="A39" s="3">
        <v>11</v>
      </c>
      <c r="B39" s="66" t="s">
        <v>6</v>
      </c>
      <c r="C39" s="62" t="s">
        <v>135</v>
      </c>
      <c r="D39" s="62" t="s">
        <v>213</v>
      </c>
      <c r="E39" s="62" t="s">
        <v>236</v>
      </c>
      <c r="F39" s="52">
        <v>629041</v>
      </c>
      <c r="G39" s="63">
        <v>5</v>
      </c>
      <c r="H39" s="64">
        <v>17</v>
      </c>
    </row>
    <row r="40" spans="1:8" ht="24.75" customHeight="1">
      <c r="A40" s="3">
        <v>12</v>
      </c>
      <c r="B40" s="66" t="s">
        <v>6</v>
      </c>
      <c r="C40" s="62" t="s">
        <v>135</v>
      </c>
      <c r="D40" s="62" t="s">
        <v>217</v>
      </c>
      <c r="E40" s="62" t="s">
        <v>237</v>
      </c>
      <c r="F40" s="52">
        <v>628834</v>
      </c>
      <c r="G40" s="63">
        <v>650</v>
      </c>
      <c r="H40" s="64">
        <v>9</v>
      </c>
    </row>
    <row r="41" spans="1:8" ht="24.75" customHeight="1">
      <c r="A41" s="3">
        <v>13</v>
      </c>
      <c r="B41" s="66" t="s">
        <v>6</v>
      </c>
      <c r="C41" s="62" t="s">
        <v>135</v>
      </c>
      <c r="D41" s="62" t="s">
        <v>217</v>
      </c>
      <c r="E41" s="62" t="s">
        <v>217</v>
      </c>
      <c r="F41" s="52">
        <v>629465</v>
      </c>
      <c r="G41" s="63">
        <v>590</v>
      </c>
      <c r="H41" s="64">
        <v>28</v>
      </c>
    </row>
    <row r="42" spans="1:8" ht="24.75" customHeight="1">
      <c r="A42" s="3">
        <v>14</v>
      </c>
      <c r="B42" s="66" t="s">
        <v>6</v>
      </c>
      <c r="C42" s="62" t="s">
        <v>135</v>
      </c>
      <c r="D42" s="62" t="s">
        <v>238</v>
      </c>
      <c r="E42" s="62" t="s">
        <v>923</v>
      </c>
      <c r="F42" s="52">
        <v>629745</v>
      </c>
      <c r="G42" s="63">
        <v>148</v>
      </c>
      <c r="H42" s="64">
        <v>33</v>
      </c>
    </row>
    <row r="43" spans="1:8" ht="24.75" customHeight="1">
      <c r="A43" s="3">
        <v>15</v>
      </c>
      <c r="B43" s="66" t="s">
        <v>6</v>
      </c>
      <c r="C43" s="62" t="s">
        <v>135</v>
      </c>
      <c r="D43" s="62" t="s">
        <v>238</v>
      </c>
      <c r="E43" s="62" t="s">
        <v>924</v>
      </c>
      <c r="F43" s="52">
        <v>629747</v>
      </c>
      <c r="G43" s="63">
        <v>15</v>
      </c>
      <c r="H43" s="64">
        <v>34</v>
      </c>
    </row>
    <row r="44" spans="1:8" ht="24.75" customHeight="1">
      <c r="A44" s="3">
        <v>16</v>
      </c>
      <c r="B44" s="66" t="s">
        <v>6</v>
      </c>
      <c r="C44" s="62" t="s">
        <v>135</v>
      </c>
      <c r="D44" s="62" t="s">
        <v>238</v>
      </c>
      <c r="E44" s="62" t="s">
        <v>239</v>
      </c>
      <c r="F44" s="52">
        <v>629588</v>
      </c>
      <c r="G44" s="63">
        <v>4.5</v>
      </c>
      <c r="H44" s="64">
        <v>41</v>
      </c>
    </row>
    <row r="45" spans="1:7" ht="24.75" customHeight="1">
      <c r="A45" s="3">
        <v>17</v>
      </c>
      <c r="B45" s="66" t="s">
        <v>6</v>
      </c>
      <c r="C45" s="62" t="s">
        <v>135</v>
      </c>
      <c r="D45" s="62" t="s">
        <v>206</v>
      </c>
      <c r="E45" s="62" t="s">
        <v>207</v>
      </c>
      <c r="F45" s="72">
        <v>628885</v>
      </c>
      <c r="G45" s="3">
        <v>20</v>
      </c>
    </row>
  </sheetData>
  <sheetProtection/>
  <mergeCells count="1">
    <mergeCell ref="I1:K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9" r:id="rId1"/>
  <rowBreaks count="1" manualBreakCount="1">
    <brk id="2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1">
      <pane xSplit="4" ySplit="1" topLeftCell="E17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36" sqref="A36"/>
    </sheetView>
  </sheetViews>
  <sheetFormatPr defaultColWidth="9.140625" defaultRowHeight="21.75" customHeight="1"/>
  <cols>
    <col min="1" max="1" width="7.57421875" style="11" customWidth="1"/>
    <col min="2" max="2" width="16.00390625" style="11" customWidth="1"/>
    <col min="3" max="3" width="14.28125" style="11" customWidth="1"/>
    <col min="4" max="4" width="22.8515625" style="11" customWidth="1"/>
    <col min="5" max="5" width="29.7109375" style="59" bestFit="1" customWidth="1"/>
    <col min="6" max="6" width="16.421875" style="59" customWidth="1"/>
    <col min="7" max="7" width="19.8515625" style="12" hidden="1" customWidth="1"/>
    <col min="8" max="8" width="15.7109375" style="34" hidden="1" customWidth="1"/>
    <col min="9" max="16384" width="9.140625" style="11" customWidth="1"/>
  </cols>
  <sheetData>
    <row r="1" spans="1:8" s="47" customFormat="1" ht="21.75" customHeight="1">
      <c r="A1" s="9" t="s">
        <v>0</v>
      </c>
      <c r="B1" s="5" t="s">
        <v>138</v>
      </c>
      <c r="C1" s="5" t="s">
        <v>22</v>
      </c>
      <c r="D1" s="5" t="s">
        <v>23</v>
      </c>
      <c r="E1" s="48" t="s">
        <v>113</v>
      </c>
      <c r="F1" s="9" t="s">
        <v>70</v>
      </c>
      <c r="G1" s="9" t="s">
        <v>26</v>
      </c>
      <c r="H1" s="9" t="s">
        <v>139</v>
      </c>
    </row>
    <row r="2" spans="1:8" ht="21.75" customHeight="1">
      <c r="A2" s="359">
        <v>1</v>
      </c>
      <c r="B2" s="49" t="s">
        <v>140</v>
      </c>
      <c r="C2" s="357" t="s">
        <v>137</v>
      </c>
      <c r="D2" s="357" t="s">
        <v>141</v>
      </c>
      <c r="E2" s="357" t="s">
        <v>142</v>
      </c>
      <c r="F2" s="50" t="s">
        <v>143</v>
      </c>
      <c r="G2" s="51">
        <v>820.1</v>
      </c>
      <c r="H2" s="52">
        <v>21</v>
      </c>
    </row>
    <row r="3" spans="1:8" ht="21.75" customHeight="1">
      <c r="A3" s="388">
        <v>2</v>
      </c>
      <c r="B3" s="49" t="s">
        <v>140</v>
      </c>
      <c r="C3" s="357" t="s">
        <v>137</v>
      </c>
      <c r="D3" s="357" t="s">
        <v>141</v>
      </c>
      <c r="E3" s="391" t="s">
        <v>144</v>
      </c>
      <c r="F3" s="362" t="s">
        <v>145</v>
      </c>
      <c r="G3" s="51">
        <v>560</v>
      </c>
      <c r="H3" s="52">
        <v>25</v>
      </c>
    </row>
    <row r="4" spans="1:8" ht="21.75" customHeight="1">
      <c r="A4" s="389"/>
      <c r="B4" s="49" t="s">
        <v>140</v>
      </c>
      <c r="C4" s="357" t="s">
        <v>137</v>
      </c>
      <c r="D4" s="357" t="s">
        <v>146</v>
      </c>
      <c r="E4" s="392"/>
      <c r="F4" s="362" t="s">
        <v>145</v>
      </c>
      <c r="G4" s="54">
        <v>9.5</v>
      </c>
      <c r="H4" s="52">
        <v>24</v>
      </c>
    </row>
    <row r="5" spans="1:8" ht="21.75" customHeight="1">
      <c r="A5" s="388">
        <v>3</v>
      </c>
      <c r="B5" s="49" t="s">
        <v>140</v>
      </c>
      <c r="C5" s="357" t="s">
        <v>137</v>
      </c>
      <c r="D5" s="357" t="s">
        <v>141</v>
      </c>
      <c r="E5" s="391" t="s">
        <v>147</v>
      </c>
      <c r="F5" s="400" t="s">
        <v>148</v>
      </c>
      <c r="G5" s="51">
        <v>410</v>
      </c>
      <c r="H5" s="52">
        <v>10</v>
      </c>
    </row>
    <row r="6" spans="1:8" ht="21.75" customHeight="1">
      <c r="A6" s="389"/>
      <c r="B6" s="49" t="s">
        <v>140</v>
      </c>
      <c r="C6" s="357" t="s">
        <v>137</v>
      </c>
      <c r="D6" s="357" t="s">
        <v>180</v>
      </c>
      <c r="E6" s="392"/>
      <c r="F6" s="401"/>
      <c r="G6" s="54">
        <v>920.1</v>
      </c>
      <c r="H6" s="3">
        <v>35</v>
      </c>
    </row>
    <row r="7" spans="1:8" ht="21.75" customHeight="1">
      <c r="A7" s="388">
        <v>4</v>
      </c>
      <c r="B7" s="49" t="s">
        <v>140</v>
      </c>
      <c r="C7" s="357" t="s">
        <v>137</v>
      </c>
      <c r="D7" s="357" t="s">
        <v>141</v>
      </c>
      <c r="E7" s="397" t="s">
        <v>149</v>
      </c>
      <c r="F7" s="395" t="s">
        <v>150</v>
      </c>
      <c r="G7" s="54">
        <v>110.1</v>
      </c>
      <c r="H7" s="52">
        <v>13</v>
      </c>
    </row>
    <row r="8" spans="1:8" ht="21.75" customHeight="1">
      <c r="A8" s="399"/>
      <c r="B8" s="49" t="s">
        <v>140</v>
      </c>
      <c r="C8" s="357" t="s">
        <v>137</v>
      </c>
      <c r="D8" s="357" t="s">
        <v>184</v>
      </c>
      <c r="E8" s="398"/>
      <c r="F8" s="396"/>
      <c r="G8" s="54">
        <v>34.355</v>
      </c>
      <c r="H8" s="3">
        <v>23</v>
      </c>
    </row>
    <row r="9" spans="1:8" ht="21.75" customHeight="1">
      <c r="A9" s="359">
        <v>5</v>
      </c>
      <c r="B9" s="49" t="s">
        <v>140</v>
      </c>
      <c r="C9" s="357" t="s">
        <v>137</v>
      </c>
      <c r="D9" s="357" t="s">
        <v>151</v>
      </c>
      <c r="E9" s="363" t="s">
        <v>152</v>
      </c>
      <c r="F9" s="360" t="s">
        <v>153</v>
      </c>
      <c r="G9" s="54">
        <v>63.55</v>
      </c>
      <c r="H9" s="52">
        <v>38</v>
      </c>
    </row>
    <row r="10" spans="1:8" ht="21.75" customHeight="1">
      <c r="A10" s="359">
        <v>6</v>
      </c>
      <c r="B10" s="49" t="s">
        <v>140</v>
      </c>
      <c r="C10" s="357" t="s">
        <v>137</v>
      </c>
      <c r="D10" s="357" t="s">
        <v>151</v>
      </c>
      <c r="E10" s="363" t="s">
        <v>154</v>
      </c>
      <c r="F10" s="360" t="s">
        <v>155</v>
      </c>
      <c r="G10" s="54">
        <v>296.77</v>
      </c>
      <c r="H10" s="52">
        <v>38</v>
      </c>
    </row>
    <row r="11" spans="1:8" ht="21.75" customHeight="1">
      <c r="A11" s="359">
        <v>7</v>
      </c>
      <c r="B11" s="49" t="s">
        <v>140</v>
      </c>
      <c r="C11" s="357" t="s">
        <v>137</v>
      </c>
      <c r="D11" s="357" t="s">
        <v>151</v>
      </c>
      <c r="E11" s="363" t="s">
        <v>156</v>
      </c>
      <c r="F11" s="364" t="s">
        <v>157</v>
      </c>
      <c r="G11" s="54">
        <v>158.85</v>
      </c>
      <c r="H11" s="52">
        <v>20</v>
      </c>
    </row>
    <row r="12" spans="1:8" ht="21.75" customHeight="1">
      <c r="A12" s="359">
        <v>8</v>
      </c>
      <c r="B12" s="49" t="s">
        <v>140</v>
      </c>
      <c r="C12" s="357" t="s">
        <v>137</v>
      </c>
      <c r="D12" s="357" t="s">
        <v>158</v>
      </c>
      <c r="E12" s="363" t="s">
        <v>159</v>
      </c>
      <c r="F12" s="364" t="s">
        <v>160</v>
      </c>
      <c r="G12" s="54">
        <v>151.89</v>
      </c>
      <c r="H12" s="3">
        <v>25</v>
      </c>
    </row>
    <row r="13" spans="1:8" ht="21.75" customHeight="1">
      <c r="A13" s="359">
        <v>9</v>
      </c>
      <c r="B13" s="49" t="s">
        <v>140</v>
      </c>
      <c r="C13" s="357" t="s">
        <v>137</v>
      </c>
      <c r="D13" s="357" t="s">
        <v>161</v>
      </c>
      <c r="E13" s="363" t="s">
        <v>162</v>
      </c>
      <c r="F13" s="364" t="s">
        <v>163</v>
      </c>
      <c r="G13" s="54">
        <v>96.05</v>
      </c>
      <c r="H13" s="3">
        <v>24</v>
      </c>
    </row>
    <row r="14" spans="1:8" ht="21.75" customHeight="1">
      <c r="A14" s="359">
        <v>10</v>
      </c>
      <c r="B14" s="49" t="s">
        <v>140</v>
      </c>
      <c r="C14" s="357" t="s">
        <v>137</v>
      </c>
      <c r="D14" s="357" t="s">
        <v>161</v>
      </c>
      <c r="E14" s="363" t="s">
        <v>164</v>
      </c>
      <c r="F14" s="364" t="s">
        <v>165</v>
      </c>
      <c r="G14" s="54">
        <v>40.95</v>
      </c>
      <c r="H14" s="3">
        <v>30</v>
      </c>
    </row>
    <row r="15" spans="1:8" ht="21.75" customHeight="1">
      <c r="A15" s="359">
        <v>11</v>
      </c>
      <c r="B15" s="49" t="s">
        <v>140</v>
      </c>
      <c r="C15" s="357" t="s">
        <v>137</v>
      </c>
      <c r="D15" s="357" t="s">
        <v>161</v>
      </c>
      <c r="E15" s="363" t="s">
        <v>166</v>
      </c>
      <c r="F15" s="364" t="s">
        <v>167</v>
      </c>
      <c r="G15" s="54">
        <v>4.4</v>
      </c>
      <c r="H15" s="3">
        <v>38</v>
      </c>
    </row>
    <row r="16" spans="1:8" ht="21.75" customHeight="1">
      <c r="A16" s="359">
        <v>12</v>
      </c>
      <c r="B16" s="49" t="s">
        <v>140</v>
      </c>
      <c r="C16" s="357" t="s">
        <v>137</v>
      </c>
      <c r="D16" s="357" t="s">
        <v>168</v>
      </c>
      <c r="E16" s="365" t="s">
        <v>169</v>
      </c>
      <c r="F16" s="366" t="s">
        <v>170</v>
      </c>
      <c r="G16" s="54">
        <v>18.155</v>
      </c>
      <c r="H16" s="3">
        <v>5</v>
      </c>
    </row>
    <row r="17" spans="1:8" ht="21.75" customHeight="1">
      <c r="A17" s="359">
        <v>13</v>
      </c>
      <c r="B17" s="49" t="s">
        <v>140</v>
      </c>
      <c r="C17" s="357" t="s">
        <v>137</v>
      </c>
      <c r="D17" s="357" t="s">
        <v>168</v>
      </c>
      <c r="E17" s="365" t="s">
        <v>171</v>
      </c>
      <c r="F17" s="366" t="s">
        <v>172</v>
      </c>
      <c r="G17" s="54">
        <v>3.74</v>
      </c>
      <c r="H17" s="3">
        <v>4</v>
      </c>
    </row>
    <row r="18" spans="1:8" ht="21.75" customHeight="1">
      <c r="A18" s="359">
        <v>14</v>
      </c>
      <c r="B18" s="49" t="s">
        <v>140</v>
      </c>
      <c r="C18" s="357" t="s">
        <v>137</v>
      </c>
      <c r="D18" s="357" t="s">
        <v>168</v>
      </c>
      <c r="E18" s="365" t="s">
        <v>173</v>
      </c>
      <c r="F18" s="366" t="s">
        <v>174</v>
      </c>
      <c r="G18" s="54">
        <v>0</v>
      </c>
      <c r="H18" s="3">
        <v>43</v>
      </c>
    </row>
    <row r="19" spans="1:8" ht="21.75" customHeight="1">
      <c r="A19" s="359">
        <v>15</v>
      </c>
      <c r="B19" s="49" t="s">
        <v>140</v>
      </c>
      <c r="C19" s="357" t="s">
        <v>137</v>
      </c>
      <c r="D19" s="357" t="s">
        <v>168</v>
      </c>
      <c r="E19" s="365" t="s">
        <v>175</v>
      </c>
      <c r="F19" s="366" t="s">
        <v>176</v>
      </c>
      <c r="G19" s="54">
        <v>0.8</v>
      </c>
      <c r="H19" s="3">
        <v>20</v>
      </c>
    </row>
    <row r="20" spans="1:8" ht="21.75" customHeight="1">
      <c r="A20" s="359">
        <v>16</v>
      </c>
      <c r="B20" s="49" t="s">
        <v>140</v>
      </c>
      <c r="C20" s="357" t="s">
        <v>137</v>
      </c>
      <c r="D20" s="357" t="s">
        <v>168</v>
      </c>
      <c r="E20" s="365" t="s">
        <v>177</v>
      </c>
      <c r="F20" s="360" t="s">
        <v>178</v>
      </c>
      <c r="G20" s="54">
        <v>20.94</v>
      </c>
      <c r="H20" s="3">
        <v>12</v>
      </c>
    </row>
    <row r="21" spans="1:8" ht="21.75" customHeight="1">
      <c r="A21" s="359">
        <v>17</v>
      </c>
      <c r="B21" s="49" t="s">
        <v>140</v>
      </c>
      <c r="C21" s="357" t="s">
        <v>137</v>
      </c>
      <c r="D21" s="357" t="s">
        <v>146</v>
      </c>
      <c r="E21" s="363" t="s">
        <v>146</v>
      </c>
      <c r="F21" s="364" t="s">
        <v>179</v>
      </c>
      <c r="G21" s="54">
        <v>632.795</v>
      </c>
      <c r="H21" s="3">
        <v>14</v>
      </c>
    </row>
    <row r="22" spans="1:8" ht="21.75" customHeight="1">
      <c r="A22" s="359">
        <v>18</v>
      </c>
      <c r="B22" s="49" t="s">
        <v>140</v>
      </c>
      <c r="C22" s="357" t="s">
        <v>137</v>
      </c>
      <c r="D22" s="357" t="s">
        <v>180</v>
      </c>
      <c r="E22" s="310" t="s">
        <v>180</v>
      </c>
      <c r="F22" s="356" t="s">
        <v>181</v>
      </c>
      <c r="G22" s="54">
        <v>340.2</v>
      </c>
      <c r="H22" s="3">
        <v>18</v>
      </c>
    </row>
    <row r="23" spans="1:8" ht="21.75" customHeight="1">
      <c r="A23" s="359">
        <v>19</v>
      </c>
      <c r="B23" s="49" t="s">
        <v>140</v>
      </c>
      <c r="C23" s="357" t="s">
        <v>137</v>
      </c>
      <c r="D23" s="357" t="s">
        <v>180</v>
      </c>
      <c r="E23" s="310" t="s">
        <v>182</v>
      </c>
      <c r="F23" s="356" t="s">
        <v>183</v>
      </c>
      <c r="G23" s="54">
        <v>760.2</v>
      </c>
      <c r="H23" s="3">
        <v>27</v>
      </c>
    </row>
    <row r="24" spans="1:8" ht="21.75" customHeight="1">
      <c r="A24" s="359">
        <v>20</v>
      </c>
      <c r="B24" s="49" t="s">
        <v>140</v>
      </c>
      <c r="C24" s="357" t="s">
        <v>137</v>
      </c>
      <c r="D24" s="357" t="s">
        <v>184</v>
      </c>
      <c r="E24" s="363" t="s">
        <v>185</v>
      </c>
      <c r="F24" s="364" t="s">
        <v>186</v>
      </c>
      <c r="G24" s="54">
        <v>140.56</v>
      </c>
      <c r="H24" s="3">
        <v>37</v>
      </c>
    </row>
    <row r="25" spans="1:8" ht="21.75" customHeight="1">
      <c r="A25" s="359">
        <v>21</v>
      </c>
      <c r="B25" s="49" t="s">
        <v>140</v>
      </c>
      <c r="C25" s="357" t="s">
        <v>137</v>
      </c>
      <c r="D25" s="357" t="s">
        <v>184</v>
      </c>
      <c r="E25" s="4" t="s">
        <v>187</v>
      </c>
      <c r="F25" s="364"/>
      <c r="G25" s="54">
        <v>141.17</v>
      </c>
      <c r="H25" s="3">
        <v>29</v>
      </c>
    </row>
    <row r="26" spans="1:8" ht="21.75" customHeight="1">
      <c r="A26" s="359">
        <v>22</v>
      </c>
      <c r="B26" s="49" t="s">
        <v>140</v>
      </c>
      <c r="C26" s="357" t="s">
        <v>137</v>
      </c>
      <c r="D26" s="357" t="s">
        <v>137</v>
      </c>
      <c r="E26" s="220" t="s">
        <v>188</v>
      </c>
      <c r="F26" s="358" t="s">
        <v>189</v>
      </c>
      <c r="G26" s="56">
        <v>553.633</v>
      </c>
      <c r="H26" s="3">
        <v>34</v>
      </c>
    </row>
    <row r="27" spans="1:8" ht="21.75" customHeight="1">
      <c r="A27" s="359">
        <v>23</v>
      </c>
      <c r="B27" s="49" t="s">
        <v>140</v>
      </c>
      <c r="C27" s="357" t="s">
        <v>137</v>
      </c>
      <c r="D27" s="357" t="s">
        <v>137</v>
      </c>
      <c r="E27" s="310" t="s">
        <v>190</v>
      </c>
      <c r="F27" s="356" t="s">
        <v>191</v>
      </c>
      <c r="G27" s="56">
        <v>111.9</v>
      </c>
      <c r="H27" s="3">
        <v>1</v>
      </c>
    </row>
    <row r="28" spans="1:8" ht="21.75" customHeight="1">
      <c r="A28" s="359">
        <v>24</v>
      </c>
      <c r="B28" s="49" t="s">
        <v>140</v>
      </c>
      <c r="C28" s="357" t="s">
        <v>137</v>
      </c>
      <c r="D28" s="357" t="s">
        <v>137</v>
      </c>
      <c r="E28" s="310" t="s">
        <v>192</v>
      </c>
      <c r="F28" s="356" t="s">
        <v>193</v>
      </c>
      <c r="G28" s="56">
        <v>6.08</v>
      </c>
      <c r="H28" s="3">
        <v>3</v>
      </c>
    </row>
    <row r="29" spans="1:8" ht="21.75" customHeight="1">
      <c r="A29" s="359">
        <v>25</v>
      </c>
      <c r="B29" s="49" t="s">
        <v>140</v>
      </c>
      <c r="C29" s="357" t="s">
        <v>137</v>
      </c>
      <c r="D29" s="357" t="s">
        <v>137</v>
      </c>
      <c r="E29" s="310" t="s">
        <v>194</v>
      </c>
      <c r="F29" s="356" t="s">
        <v>195</v>
      </c>
      <c r="G29" s="56">
        <v>11.68</v>
      </c>
      <c r="H29" s="3">
        <v>34</v>
      </c>
    </row>
    <row r="30" spans="1:8" ht="21.75" customHeight="1">
      <c r="A30" s="359">
        <v>1</v>
      </c>
      <c r="B30" s="357" t="s">
        <v>196</v>
      </c>
      <c r="C30" s="357" t="s">
        <v>137</v>
      </c>
      <c r="D30" s="357" t="s">
        <v>168</v>
      </c>
      <c r="E30" s="365" t="s">
        <v>197</v>
      </c>
      <c r="F30" s="360" t="s">
        <v>178</v>
      </c>
      <c r="G30" s="54">
        <v>15.105</v>
      </c>
      <c r="H30" s="3">
        <v>32</v>
      </c>
    </row>
    <row r="31" spans="1:8" ht="21.75" customHeight="1">
      <c r="A31" s="359">
        <v>1</v>
      </c>
      <c r="B31" s="49" t="s">
        <v>11</v>
      </c>
      <c r="C31" s="357" t="s">
        <v>137</v>
      </c>
      <c r="D31" s="357" t="s">
        <v>161</v>
      </c>
      <c r="E31" s="363" t="s">
        <v>162</v>
      </c>
      <c r="F31" s="364" t="s">
        <v>163</v>
      </c>
      <c r="G31" s="54">
        <v>87.54</v>
      </c>
      <c r="H31" s="3">
        <v>26</v>
      </c>
    </row>
    <row r="32" spans="1:8" ht="21.75" customHeight="1">
      <c r="A32" s="359">
        <v>2</v>
      </c>
      <c r="B32" s="49" t="s">
        <v>11</v>
      </c>
      <c r="C32" s="357" t="s">
        <v>137</v>
      </c>
      <c r="D32" s="357" t="s">
        <v>161</v>
      </c>
      <c r="E32" s="363" t="s">
        <v>164</v>
      </c>
      <c r="F32" s="364" t="s">
        <v>165</v>
      </c>
      <c r="G32" s="57" t="s">
        <v>198</v>
      </c>
      <c r="H32" s="3">
        <v>2</v>
      </c>
    </row>
    <row r="33" spans="1:8" ht="21.75" customHeight="1">
      <c r="A33" s="359">
        <v>3</v>
      </c>
      <c r="B33" s="49" t="s">
        <v>11</v>
      </c>
      <c r="C33" s="357" t="s">
        <v>137</v>
      </c>
      <c r="D33" s="357" t="s">
        <v>161</v>
      </c>
      <c r="E33" s="363" t="s">
        <v>199</v>
      </c>
      <c r="F33" s="364" t="s">
        <v>200</v>
      </c>
      <c r="G33" s="54">
        <v>85.19</v>
      </c>
      <c r="H33" s="3">
        <v>36</v>
      </c>
    </row>
    <row r="34" spans="1:8" ht="21.75" customHeight="1">
      <c r="A34" s="359">
        <v>4</v>
      </c>
      <c r="B34" s="49" t="s">
        <v>11</v>
      </c>
      <c r="C34" s="357" t="s">
        <v>137</v>
      </c>
      <c r="D34" s="357" t="s">
        <v>161</v>
      </c>
      <c r="E34" s="363" t="s">
        <v>166</v>
      </c>
      <c r="F34" s="364" t="s">
        <v>167</v>
      </c>
      <c r="G34" s="54">
        <v>24</v>
      </c>
      <c r="H34" s="3">
        <v>3</v>
      </c>
    </row>
    <row r="35" spans="1:7" ht="21.75" customHeight="1">
      <c r="A35" s="359">
        <v>5</v>
      </c>
      <c r="B35" s="49" t="s">
        <v>11</v>
      </c>
      <c r="C35" s="357" t="s">
        <v>137</v>
      </c>
      <c r="D35" s="357" t="s">
        <v>161</v>
      </c>
      <c r="E35" s="363" t="s">
        <v>201</v>
      </c>
      <c r="F35" s="364" t="s">
        <v>202</v>
      </c>
      <c r="G35" s="54">
        <v>35.4</v>
      </c>
    </row>
    <row r="36" spans="1:7" ht="21.75" customHeight="1">
      <c r="A36" s="359">
        <v>6</v>
      </c>
      <c r="B36" s="49" t="s">
        <v>11</v>
      </c>
      <c r="C36" s="357" t="s">
        <v>137</v>
      </c>
      <c r="D36" s="357" t="s">
        <v>161</v>
      </c>
      <c r="E36" s="363" t="s">
        <v>203</v>
      </c>
      <c r="F36" s="364" t="s">
        <v>170</v>
      </c>
      <c r="G36" s="54">
        <v>12.6</v>
      </c>
    </row>
    <row r="37" spans="1:7" ht="21.75" customHeight="1">
      <c r="A37" s="359">
        <v>1</v>
      </c>
      <c r="B37" s="357" t="s">
        <v>204</v>
      </c>
      <c r="C37" s="357" t="s">
        <v>137</v>
      </c>
      <c r="D37" s="357" t="s">
        <v>151</v>
      </c>
      <c r="E37" s="363" t="s">
        <v>152</v>
      </c>
      <c r="F37" s="360" t="s">
        <v>153</v>
      </c>
      <c r="G37" s="54">
        <v>22.57</v>
      </c>
    </row>
    <row r="38" spans="1:7" ht="21.75" customHeight="1">
      <c r="A38" s="359">
        <v>2</v>
      </c>
      <c r="B38" s="357" t="s">
        <v>204</v>
      </c>
      <c r="C38" s="357" t="s">
        <v>137</v>
      </c>
      <c r="D38" s="357" t="s">
        <v>161</v>
      </c>
      <c r="E38" s="363" t="s">
        <v>162</v>
      </c>
      <c r="F38" s="364" t="s">
        <v>163</v>
      </c>
      <c r="G38" s="54">
        <v>50.04</v>
      </c>
    </row>
    <row r="39" spans="1:7" ht="21.75" customHeight="1">
      <c r="A39" s="359">
        <v>3</v>
      </c>
      <c r="B39" s="357" t="s">
        <v>204</v>
      </c>
      <c r="C39" s="357" t="s">
        <v>137</v>
      </c>
      <c r="D39" s="357" t="s">
        <v>161</v>
      </c>
      <c r="E39" s="363" t="s">
        <v>164</v>
      </c>
      <c r="F39" s="364" t="s">
        <v>165</v>
      </c>
      <c r="G39" s="54">
        <v>25.6</v>
      </c>
    </row>
    <row r="40" spans="1:7" ht="21.75" customHeight="1">
      <c r="A40" s="359">
        <v>4</v>
      </c>
      <c r="B40" s="357" t="s">
        <v>204</v>
      </c>
      <c r="C40" s="357" t="s">
        <v>137</v>
      </c>
      <c r="D40" s="357" t="s">
        <v>161</v>
      </c>
      <c r="E40" s="363" t="s">
        <v>199</v>
      </c>
      <c r="F40" s="364" t="s">
        <v>200</v>
      </c>
      <c r="G40" s="54">
        <v>9.8</v>
      </c>
    </row>
    <row r="41" spans="1:7" ht="21.75" customHeight="1">
      <c r="A41" s="359">
        <v>5</v>
      </c>
      <c r="B41" s="357" t="s">
        <v>204</v>
      </c>
      <c r="C41" s="357" t="s">
        <v>137</v>
      </c>
      <c r="D41" s="357" t="s">
        <v>161</v>
      </c>
      <c r="E41" s="363" t="s">
        <v>166</v>
      </c>
      <c r="F41" s="364" t="s">
        <v>167</v>
      </c>
      <c r="G41" s="54">
        <v>19</v>
      </c>
    </row>
    <row r="42" spans="1:7" ht="21.75" customHeight="1">
      <c r="A42" s="359">
        <v>6</v>
      </c>
      <c r="B42" s="357" t="s">
        <v>204</v>
      </c>
      <c r="C42" s="357" t="s">
        <v>137</v>
      </c>
      <c r="D42" s="357" t="s">
        <v>161</v>
      </c>
      <c r="E42" s="363" t="s">
        <v>203</v>
      </c>
      <c r="F42" s="364" t="s">
        <v>170</v>
      </c>
      <c r="G42" s="54">
        <v>4.5</v>
      </c>
    </row>
    <row r="43" spans="1:7" ht="21.75" customHeight="1">
      <c r="A43" s="390">
        <v>7</v>
      </c>
      <c r="B43" s="357" t="s">
        <v>204</v>
      </c>
      <c r="C43" s="357" t="s">
        <v>137</v>
      </c>
      <c r="D43" s="357" t="s">
        <v>168</v>
      </c>
      <c r="E43" s="393" t="s">
        <v>201</v>
      </c>
      <c r="F43" s="360" t="s">
        <v>202</v>
      </c>
      <c r="G43" s="54">
        <v>20.97</v>
      </c>
    </row>
    <row r="44" spans="1:7" ht="21.75" customHeight="1">
      <c r="A44" s="390"/>
      <c r="B44" s="357" t="s">
        <v>204</v>
      </c>
      <c r="C44" s="357" t="s">
        <v>137</v>
      </c>
      <c r="D44" s="357" t="s">
        <v>161</v>
      </c>
      <c r="E44" s="394"/>
      <c r="F44" s="364" t="s">
        <v>202</v>
      </c>
      <c r="G44" s="54">
        <v>15.54</v>
      </c>
    </row>
    <row r="45" spans="1:7" ht="21.75" customHeight="1">
      <c r="A45" s="359">
        <v>8</v>
      </c>
      <c r="B45" s="357" t="s">
        <v>204</v>
      </c>
      <c r="C45" s="357" t="s">
        <v>137</v>
      </c>
      <c r="D45" s="357" t="s">
        <v>168</v>
      </c>
      <c r="E45" s="365" t="s">
        <v>171</v>
      </c>
      <c r="F45" s="366" t="s">
        <v>172</v>
      </c>
      <c r="G45" s="54">
        <v>29.01</v>
      </c>
    </row>
    <row r="46" ht="21.75" customHeight="1">
      <c r="G46" s="10"/>
    </row>
    <row r="47" ht="21.75" customHeight="1">
      <c r="G47" s="10"/>
    </row>
    <row r="48" ht="21.75" customHeight="1">
      <c r="G48" s="10"/>
    </row>
    <row r="49" ht="21.75" customHeight="1">
      <c r="G49" s="10"/>
    </row>
  </sheetData>
  <sheetProtection/>
  <mergeCells count="10">
    <mergeCell ref="A3:A4"/>
    <mergeCell ref="A43:A44"/>
    <mergeCell ref="E3:E4"/>
    <mergeCell ref="E43:E44"/>
    <mergeCell ref="F7:F8"/>
    <mergeCell ref="E7:E8"/>
    <mergeCell ref="A7:A8"/>
    <mergeCell ref="A5:A6"/>
    <mergeCell ref="E5:E6"/>
    <mergeCell ref="F5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2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54"/>
  <sheetViews>
    <sheetView view="pageBreakPreview" zoomScaleSheetLayoutView="100" zoomScalePageLayoutView="0" workbookViewId="0" topLeftCell="A28">
      <selection activeCell="J22" sqref="J22"/>
    </sheetView>
  </sheetViews>
  <sheetFormatPr defaultColWidth="14.421875" defaultRowHeight="18.75" customHeight="1"/>
  <cols>
    <col min="1" max="1" width="8.7109375" style="37" customWidth="1"/>
    <col min="2" max="2" width="17.00390625" style="37" customWidth="1"/>
    <col min="3" max="3" width="16.57421875" style="37" customWidth="1"/>
    <col min="4" max="4" width="19.8515625" style="254" customWidth="1"/>
    <col min="5" max="5" width="21.7109375" style="254" customWidth="1"/>
    <col min="6" max="6" width="20.00390625" style="203" customWidth="1"/>
    <col min="7" max="7" width="15.8515625" style="254" hidden="1" customWidth="1"/>
    <col min="8" max="16384" width="14.421875" style="37" customWidth="1"/>
  </cols>
  <sheetData>
    <row r="1" spans="1:7" s="34" customFormat="1" ht="36" customHeight="1">
      <c r="A1" s="242" t="s">
        <v>67</v>
      </c>
      <c r="B1" s="243" t="s">
        <v>138</v>
      </c>
      <c r="C1" s="243" t="s">
        <v>22</v>
      </c>
      <c r="D1" s="242" t="s">
        <v>23</v>
      </c>
      <c r="E1" s="242" t="s">
        <v>113</v>
      </c>
      <c r="F1" s="242" t="s">
        <v>582</v>
      </c>
      <c r="G1" s="9" t="s">
        <v>26</v>
      </c>
    </row>
    <row r="2" spans="1:7" ht="18.75" customHeight="1">
      <c r="A2" s="55">
        <v>1</v>
      </c>
      <c r="B2" s="49" t="s">
        <v>6</v>
      </c>
      <c r="C2" s="49" t="s">
        <v>580</v>
      </c>
      <c r="D2" s="49" t="s">
        <v>583</v>
      </c>
      <c r="E2" s="49" t="s">
        <v>583</v>
      </c>
      <c r="F2" s="50">
        <v>628593</v>
      </c>
      <c r="G2" s="244">
        <v>59.6</v>
      </c>
    </row>
    <row r="3" spans="1:7" ht="18.75" customHeight="1">
      <c r="A3" s="20">
        <v>2</v>
      </c>
      <c r="B3" s="49" t="s">
        <v>6</v>
      </c>
      <c r="C3" s="49" t="s">
        <v>580</v>
      </c>
      <c r="D3" s="49" t="s">
        <v>583</v>
      </c>
      <c r="E3" s="49" t="s">
        <v>584</v>
      </c>
      <c r="F3" s="50">
        <v>628793</v>
      </c>
      <c r="G3" s="245">
        <v>0</v>
      </c>
    </row>
    <row r="4" spans="1:7" ht="18.75" customHeight="1">
      <c r="A4" s="55">
        <v>3</v>
      </c>
      <c r="B4" s="49" t="s">
        <v>6</v>
      </c>
      <c r="C4" s="49" t="s">
        <v>580</v>
      </c>
      <c r="D4" s="49" t="s">
        <v>585</v>
      </c>
      <c r="E4" s="49" t="s">
        <v>585</v>
      </c>
      <c r="F4" s="52">
        <v>628651</v>
      </c>
      <c r="G4" s="245">
        <v>148</v>
      </c>
    </row>
    <row r="5" spans="1:7" ht="18.75" customHeight="1">
      <c r="A5" s="20">
        <v>4</v>
      </c>
      <c r="B5" s="49" t="s">
        <v>6</v>
      </c>
      <c r="C5" s="49" t="s">
        <v>580</v>
      </c>
      <c r="D5" s="49" t="s">
        <v>585</v>
      </c>
      <c r="E5" s="49" t="s">
        <v>586</v>
      </c>
      <c r="F5" s="3">
        <v>628868</v>
      </c>
      <c r="G5" s="245">
        <v>96.4</v>
      </c>
    </row>
    <row r="6" spans="1:7" ht="18.75" customHeight="1">
      <c r="A6" s="55">
        <v>5</v>
      </c>
      <c r="B6" s="49" t="s">
        <v>6</v>
      </c>
      <c r="C6" s="49" t="s">
        <v>580</v>
      </c>
      <c r="D6" s="49" t="s">
        <v>585</v>
      </c>
      <c r="E6" s="49" t="s">
        <v>587</v>
      </c>
      <c r="F6" s="55">
        <v>629249</v>
      </c>
      <c r="G6" s="245">
        <v>22.5</v>
      </c>
    </row>
    <row r="7" spans="1:7" ht="18.75" customHeight="1">
      <c r="A7" s="20">
        <v>6</v>
      </c>
      <c r="B7" s="49" t="s">
        <v>6</v>
      </c>
      <c r="C7" s="49" t="s">
        <v>580</v>
      </c>
      <c r="D7" s="49" t="s">
        <v>588</v>
      </c>
      <c r="E7" s="49" t="s">
        <v>588</v>
      </c>
      <c r="F7" s="55">
        <v>628672</v>
      </c>
      <c r="G7" s="245">
        <v>198.5</v>
      </c>
    </row>
    <row r="8" spans="1:7" ht="18.75" customHeight="1">
      <c r="A8" s="55">
        <v>7</v>
      </c>
      <c r="B8" s="49" t="s">
        <v>6</v>
      </c>
      <c r="C8" s="49" t="s">
        <v>580</v>
      </c>
      <c r="D8" s="49" t="s">
        <v>588</v>
      </c>
      <c r="E8" s="49" t="s">
        <v>589</v>
      </c>
      <c r="F8" s="55">
        <v>628713</v>
      </c>
      <c r="G8" s="245">
        <v>488.5</v>
      </c>
    </row>
    <row r="9" spans="1:7" ht="18.75" customHeight="1">
      <c r="A9" s="20">
        <v>8</v>
      </c>
      <c r="B9" s="49" t="s">
        <v>6</v>
      </c>
      <c r="C9" s="49" t="s">
        <v>580</v>
      </c>
      <c r="D9" s="49" t="s">
        <v>588</v>
      </c>
      <c r="E9" s="49" t="s">
        <v>590</v>
      </c>
      <c r="F9" s="55">
        <v>628990</v>
      </c>
      <c r="G9" s="245">
        <v>24</v>
      </c>
    </row>
    <row r="10" spans="1:7" ht="18.75" customHeight="1">
      <c r="A10" s="55">
        <v>9</v>
      </c>
      <c r="B10" s="49" t="s">
        <v>6</v>
      </c>
      <c r="C10" s="49" t="s">
        <v>580</v>
      </c>
      <c r="D10" s="49" t="s">
        <v>591</v>
      </c>
      <c r="E10" s="49" t="s">
        <v>591</v>
      </c>
      <c r="F10" s="55">
        <v>628680</v>
      </c>
      <c r="G10" s="245">
        <v>1410.73</v>
      </c>
    </row>
    <row r="11" spans="1:7" ht="18.75" customHeight="1">
      <c r="A11" s="20">
        <v>10</v>
      </c>
      <c r="B11" s="49" t="s">
        <v>6</v>
      </c>
      <c r="C11" s="49" t="s">
        <v>580</v>
      </c>
      <c r="D11" s="49" t="s">
        <v>592</v>
      </c>
      <c r="E11" s="49" t="s">
        <v>592</v>
      </c>
      <c r="F11" s="55">
        <v>629045</v>
      </c>
      <c r="G11" s="245">
        <v>0</v>
      </c>
    </row>
    <row r="12" spans="1:7" ht="18.75" customHeight="1">
      <c r="A12" s="55">
        <v>11</v>
      </c>
      <c r="B12" s="49" t="s">
        <v>6</v>
      </c>
      <c r="C12" s="49" t="s">
        <v>580</v>
      </c>
      <c r="D12" s="49" t="s">
        <v>592</v>
      </c>
      <c r="E12" s="49" t="s">
        <v>593</v>
      </c>
      <c r="F12" s="3">
        <v>629240</v>
      </c>
      <c r="G12" s="245">
        <v>0</v>
      </c>
    </row>
    <row r="13" spans="1:7" ht="18.75" customHeight="1">
      <c r="A13" s="20">
        <v>12</v>
      </c>
      <c r="B13" s="49" t="s">
        <v>6</v>
      </c>
      <c r="C13" s="49" t="s">
        <v>580</v>
      </c>
      <c r="D13" s="49" t="s">
        <v>594</v>
      </c>
      <c r="E13" s="49" t="s">
        <v>595</v>
      </c>
      <c r="F13" s="55">
        <v>628687</v>
      </c>
      <c r="G13" s="245">
        <v>299</v>
      </c>
    </row>
    <row r="14" spans="1:7" ht="18.75" customHeight="1">
      <c r="A14" s="55">
        <v>13</v>
      </c>
      <c r="B14" s="49" t="s">
        <v>6</v>
      </c>
      <c r="C14" s="49" t="s">
        <v>580</v>
      </c>
      <c r="D14" s="49" t="s">
        <v>594</v>
      </c>
      <c r="E14" s="49" t="s">
        <v>346</v>
      </c>
      <c r="F14" s="55">
        <v>629697</v>
      </c>
      <c r="G14" s="245">
        <v>246</v>
      </c>
    </row>
    <row r="15" spans="1:7" ht="18.75" customHeight="1">
      <c r="A15" s="20">
        <v>14</v>
      </c>
      <c r="B15" s="49" t="s">
        <v>6</v>
      </c>
      <c r="C15" s="49" t="s">
        <v>580</v>
      </c>
      <c r="D15" s="49" t="s">
        <v>580</v>
      </c>
      <c r="E15" s="49" t="s">
        <v>580</v>
      </c>
      <c r="F15" s="55">
        <v>629390</v>
      </c>
      <c r="G15" s="245">
        <v>194</v>
      </c>
    </row>
    <row r="16" spans="1:7" ht="18.75" customHeight="1">
      <c r="A16" s="55">
        <v>15</v>
      </c>
      <c r="B16" s="49" t="s">
        <v>6</v>
      </c>
      <c r="C16" s="49" t="s">
        <v>580</v>
      </c>
      <c r="D16" s="49" t="s">
        <v>580</v>
      </c>
      <c r="E16" s="49" t="s">
        <v>596</v>
      </c>
      <c r="F16" s="55">
        <v>628873</v>
      </c>
      <c r="G16" s="245">
        <v>174</v>
      </c>
    </row>
    <row r="17" spans="1:7" ht="18.75" customHeight="1">
      <c r="A17" s="20">
        <v>16</v>
      </c>
      <c r="B17" s="49" t="s">
        <v>6</v>
      </c>
      <c r="C17" s="49" t="s">
        <v>580</v>
      </c>
      <c r="D17" s="49" t="s">
        <v>597</v>
      </c>
      <c r="E17" s="49" t="s">
        <v>598</v>
      </c>
      <c r="F17" s="55">
        <v>629398</v>
      </c>
      <c r="G17" s="245">
        <v>28.3</v>
      </c>
    </row>
    <row r="18" spans="1:7" ht="18.75" customHeight="1">
      <c r="A18" s="55">
        <v>17</v>
      </c>
      <c r="B18" s="49" t="s">
        <v>6</v>
      </c>
      <c r="C18" s="49" t="s">
        <v>580</v>
      </c>
      <c r="D18" s="49" t="s">
        <v>597</v>
      </c>
      <c r="E18" s="49" t="s">
        <v>597</v>
      </c>
      <c r="F18" s="55">
        <v>629505</v>
      </c>
      <c r="G18" s="245">
        <v>631</v>
      </c>
    </row>
    <row r="19" spans="1:7" ht="18.75" customHeight="1">
      <c r="A19" s="55">
        <v>1</v>
      </c>
      <c r="B19" s="49" t="s">
        <v>7</v>
      </c>
      <c r="C19" s="49" t="s">
        <v>580</v>
      </c>
      <c r="D19" s="49" t="s">
        <v>599</v>
      </c>
      <c r="E19" s="49" t="s">
        <v>598</v>
      </c>
      <c r="F19" s="55">
        <v>629398</v>
      </c>
      <c r="G19" s="245">
        <v>122</v>
      </c>
    </row>
    <row r="20" spans="1:7" ht="18.75" customHeight="1">
      <c r="A20" s="55">
        <v>2</v>
      </c>
      <c r="B20" s="49" t="s">
        <v>7</v>
      </c>
      <c r="C20" s="49" t="s">
        <v>580</v>
      </c>
      <c r="D20" s="49" t="s">
        <v>588</v>
      </c>
      <c r="E20" s="49" t="s">
        <v>590</v>
      </c>
      <c r="F20" s="55">
        <v>628990</v>
      </c>
      <c r="G20" s="245">
        <v>8.5</v>
      </c>
    </row>
    <row r="21" spans="1:7" ht="18.75" customHeight="1">
      <c r="A21" s="55">
        <v>1</v>
      </c>
      <c r="B21" s="49" t="s">
        <v>8</v>
      </c>
      <c r="C21" s="49" t="s">
        <v>580</v>
      </c>
      <c r="D21" s="49" t="s">
        <v>583</v>
      </c>
      <c r="E21" s="49" t="s">
        <v>583</v>
      </c>
      <c r="F21" s="50">
        <v>628593</v>
      </c>
      <c r="G21" s="245">
        <v>37.4</v>
      </c>
    </row>
    <row r="22" spans="1:7" ht="18.75" customHeight="1">
      <c r="A22" s="404">
        <v>2</v>
      </c>
      <c r="B22" s="49" t="s">
        <v>8</v>
      </c>
      <c r="C22" s="49" t="s">
        <v>580</v>
      </c>
      <c r="D22" s="49" t="s">
        <v>583</v>
      </c>
      <c r="E22" s="402" t="s">
        <v>584</v>
      </c>
      <c r="F22" s="50">
        <v>628793</v>
      </c>
      <c r="G22" s="245">
        <v>9.8</v>
      </c>
    </row>
    <row r="23" spans="1:7" ht="18.75" customHeight="1">
      <c r="A23" s="405"/>
      <c r="B23" s="49" t="s">
        <v>8</v>
      </c>
      <c r="C23" s="49" t="s">
        <v>580</v>
      </c>
      <c r="D23" s="142" t="s">
        <v>592</v>
      </c>
      <c r="E23" s="403"/>
      <c r="F23" s="50">
        <v>628793</v>
      </c>
      <c r="G23" s="245">
        <v>2</v>
      </c>
    </row>
    <row r="24" spans="1:7" ht="18.75" customHeight="1">
      <c r="A24" s="404">
        <v>3</v>
      </c>
      <c r="B24" s="49" t="s">
        <v>8</v>
      </c>
      <c r="C24" s="49" t="s">
        <v>580</v>
      </c>
      <c r="D24" s="49" t="s">
        <v>583</v>
      </c>
      <c r="E24" s="402" t="s">
        <v>600</v>
      </c>
      <c r="F24" s="3">
        <v>629240</v>
      </c>
      <c r="G24" s="245">
        <v>59.5</v>
      </c>
    </row>
    <row r="25" spans="1:7" ht="18.75" customHeight="1">
      <c r="A25" s="405"/>
      <c r="B25" s="49" t="s">
        <v>8</v>
      </c>
      <c r="C25" s="49" t="s">
        <v>580</v>
      </c>
      <c r="D25" s="142" t="s">
        <v>592</v>
      </c>
      <c r="E25" s="403"/>
      <c r="F25" s="3">
        <v>629240</v>
      </c>
      <c r="G25" s="245">
        <v>2.5</v>
      </c>
    </row>
    <row r="26" spans="1:7" ht="18.75" customHeight="1">
      <c r="A26" s="55">
        <v>4</v>
      </c>
      <c r="B26" s="49" t="s">
        <v>8</v>
      </c>
      <c r="C26" s="49" t="s">
        <v>580</v>
      </c>
      <c r="D26" s="49" t="s">
        <v>585</v>
      </c>
      <c r="E26" s="49" t="s">
        <v>586</v>
      </c>
      <c r="F26" s="3">
        <v>628868</v>
      </c>
      <c r="G26" s="245">
        <v>1.2</v>
      </c>
    </row>
    <row r="27" spans="1:7" ht="18.75" customHeight="1">
      <c r="A27" s="55">
        <v>5</v>
      </c>
      <c r="B27" s="49" t="s">
        <v>8</v>
      </c>
      <c r="C27" s="49" t="s">
        <v>580</v>
      </c>
      <c r="D27" s="49" t="s">
        <v>585</v>
      </c>
      <c r="E27" s="49" t="s">
        <v>587</v>
      </c>
      <c r="F27" s="55">
        <v>629249</v>
      </c>
      <c r="G27" s="245">
        <v>27.5</v>
      </c>
    </row>
    <row r="28" spans="1:7" ht="18.75" customHeight="1">
      <c r="A28" s="346">
        <v>6</v>
      </c>
      <c r="B28" s="49" t="s">
        <v>8</v>
      </c>
      <c r="C28" s="49" t="s">
        <v>580</v>
      </c>
      <c r="D28" s="49" t="s">
        <v>588</v>
      </c>
      <c r="E28" s="49" t="s">
        <v>588</v>
      </c>
      <c r="F28" s="55">
        <v>628672</v>
      </c>
      <c r="G28" s="245">
        <v>31</v>
      </c>
    </row>
    <row r="29" spans="1:7" ht="18.75" customHeight="1">
      <c r="A29" s="346">
        <v>7</v>
      </c>
      <c r="B29" s="49" t="s">
        <v>8</v>
      </c>
      <c r="C29" s="49" t="s">
        <v>580</v>
      </c>
      <c r="D29" s="49" t="s">
        <v>588</v>
      </c>
      <c r="E29" s="49" t="s">
        <v>589</v>
      </c>
      <c r="F29" s="55">
        <v>628713</v>
      </c>
      <c r="G29" s="245">
        <v>77.1</v>
      </c>
    </row>
    <row r="30" spans="1:7" ht="18.75" customHeight="1">
      <c r="A30" s="346">
        <v>8</v>
      </c>
      <c r="B30" s="49" t="s">
        <v>8</v>
      </c>
      <c r="C30" s="49" t="s">
        <v>580</v>
      </c>
      <c r="D30" s="49" t="s">
        <v>588</v>
      </c>
      <c r="E30" s="49" t="s">
        <v>590</v>
      </c>
      <c r="F30" s="55">
        <v>628990</v>
      </c>
      <c r="G30" s="245">
        <v>32.3</v>
      </c>
    </row>
    <row r="31" spans="1:7" ht="18.75" customHeight="1">
      <c r="A31" s="346">
        <v>9</v>
      </c>
      <c r="B31" s="49" t="s">
        <v>8</v>
      </c>
      <c r="C31" s="49" t="s">
        <v>580</v>
      </c>
      <c r="D31" s="49" t="s">
        <v>591</v>
      </c>
      <c r="E31" s="49" t="s">
        <v>591</v>
      </c>
      <c r="F31" s="55">
        <v>628680</v>
      </c>
      <c r="G31" s="245">
        <v>36.5</v>
      </c>
    </row>
    <row r="32" spans="1:7" ht="18.75" customHeight="1">
      <c r="A32" s="346">
        <v>10</v>
      </c>
      <c r="B32" s="49" t="s">
        <v>8</v>
      </c>
      <c r="C32" s="49" t="s">
        <v>580</v>
      </c>
      <c r="D32" s="49" t="s">
        <v>594</v>
      </c>
      <c r="E32" s="49" t="s">
        <v>595</v>
      </c>
      <c r="F32" s="55">
        <v>628687</v>
      </c>
      <c r="G32" s="245">
        <v>57</v>
      </c>
    </row>
    <row r="33" spans="1:7" ht="18.75" customHeight="1">
      <c r="A33" s="346">
        <v>11</v>
      </c>
      <c r="B33" s="49" t="s">
        <v>8</v>
      </c>
      <c r="C33" s="49" t="s">
        <v>580</v>
      </c>
      <c r="D33" s="49" t="s">
        <v>594</v>
      </c>
      <c r="E33" s="49" t="s">
        <v>346</v>
      </c>
      <c r="F33" s="55">
        <v>629697</v>
      </c>
      <c r="G33" s="245">
        <v>99</v>
      </c>
    </row>
    <row r="34" spans="1:7" ht="18.75" customHeight="1">
      <c r="A34" s="346">
        <v>12</v>
      </c>
      <c r="B34" s="49" t="s">
        <v>8</v>
      </c>
      <c r="C34" s="49" t="s">
        <v>580</v>
      </c>
      <c r="D34" s="49" t="s">
        <v>580</v>
      </c>
      <c r="E34" s="49" t="s">
        <v>580</v>
      </c>
      <c r="F34" s="55">
        <v>629390</v>
      </c>
      <c r="G34" s="245">
        <v>146</v>
      </c>
    </row>
    <row r="35" spans="1:7" ht="18.75" customHeight="1">
      <c r="A35" s="346">
        <v>13</v>
      </c>
      <c r="B35" s="49" t="s">
        <v>8</v>
      </c>
      <c r="C35" s="49" t="s">
        <v>580</v>
      </c>
      <c r="D35" s="49" t="s">
        <v>580</v>
      </c>
      <c r="E35" s="49" t="s">
        <v>596</v>
      </c>
      <c r="F35" s="55">
        <v>628873</v>
      </c>
      <c r="G35" s="245">
        <v>79</v>
      </c>
    </row>
    <row r="36" spans="1:7" ht="18.75" customHeight="1">
      <c r="A36" s="346">
        <v>14</v>
      </c>
      <c r="B36" s="49" t="s">
        <v>8</v>
      </c>
      <c r="C36" s="49" t="s">
        <v>580</v>
      </c>
      <c r="D36" s="142" t="s">
        <v>592</v>
      </c>
      <c r="E36" s="246" t="s">
        <v>592</v>
      </c>
      <c r="F36" s="55">
        <v>629045</v>
      </c>
      <c r="G36" s="245">
        <v>2</v>
      </c>
    </row>
    <row r="37" spans="1:7" ht="18.75" customHeight="1">
      <c r="A37" s="346">
        <v>15</v>
      </c>
      <c r="B37" s="49" t="s">
        <v>8</v>
      </c>
      <c r="C37" s="49" t="s">
        <v>580</v>
      </c>
      <c r="D37" s="142" t="s">
        <v>599</v>
      </c>
      <c r="E37" s="246" t="s">
        <v>601</v>
      </c>
      <c r="F37" s="3">
        <v>641115</v>
      </c>
      <c r="G37" s="245">
        <v>36</v>
      </c>
    </row>
    <row r="38" spans="1:7" ht="18.75" customHeight="1">
      <c r="A38" s="55">
        <v>1</v>
      </c>
      <c r="B38" s="49" t="s">
        <v>12</v>
      </c>
      <c r="C38" s="49" t="s">
        <v>580</v>
      </c>
      <c r="D38" s="49" t="s">
        <v>583</v>
      </c>
      <c r="E38" s="49" t="s">
        <v>583</v>
      </c>
      <c r="F38" s="50">
        <v>628593</v>
      </c>
      <c r="G38" s="245">
        <v>27.5</v>
      </c>
    </row>
    <row r="39" spans="1:7" ht="18.75" customHeight="1">
      <c r="A39" s="55">
        <v>2</v>
      </c>
      <c r="B39" s="49" t="s">
        <v>12</v>
      </c>
      <c r="C39" s="49" t="s">
        <v>580</v>
      </c>
      <c r="D39" s="49" t="s">
        <v>583</v>
      </c>
      <c r="E39" s="49" t="s">
        <v>584</v>
      </c>
      <c r="F39" s="50">
        <v>628793</v>
      </c>
      <c r="G39" s="245">
        <v>12.3</v>
      </c>
    </row>
    <row r="40" spans="1:7" ht="18.75" customHeight="1">
      <c r="A40" s="55">
        <v>3</v>
      </c>
      <c r="B40" s="49" t="s">
        <v>12</v>
      </c>
      <c r="C40" s="49" t="s">
        <v>580</v>
      </c>
      <c r="D40" s="49" t="s">
        <v>583</v>
      </c>
      <c r="E40" s="49" t="s">
        <v>600</v>
      </c>
      <c r="F40" s="3">
        <v>629240</v>
      </c>
      <c r="G40" s="245">
        <v>38.5</v>
      </c>
    </row>
    <row r="41" spans="1:7" ht="18.75" customHeight="1">
      <c r="A41" s="55">
        <v>4</v>
      </c>
      <c r="B41" s="49" t="s">
        <v>12</v>
      </c>
      <c r="C41" s="49" t="s">
        <v>580</v>
      </c>
      <c r="D41" s="49" t="s">
        <v>592</v>
      </c>
      <c r="E41" s="49" t="s">
        <v>592</v>
      </c>
      <c r="F41" s="55">
        <v>629045</v>
      </c>
      <c r="G41" s="245">
        <v>94</v>
      </c>
    </row>
    <row r="42" spans="1:7" ht="18.75" customHeight="1">
      <c r="A42" s="55">
        <v>5</v>
      </c>
      <c r="B42" s="49" t="s">
        <v>12</v>
      </c>
      <c r="C42" s="49" t="s">
        <v>580</v>
      </c>
      <c r="D42" s="49" t="s">
        <v>585</v>
      </c>
      <c r="E42" s="49" t="s">
        <v>602</v>
      </c>
      <c r="F42" s="3">
        <v>628868</v>
      </c>
      <c r="G42" s="245">
        <v>45.6</v>
      </c>
    </row>
    <row r="43" spans="1:7" ht="18.75" customHeight="1">
      <c r="A43" s="55">
        <v>6</v>
      </c>
      <c r="B43" s="49" t="s">
        <v>12</v>
      </c>
      <c r="C43" s="49" t="s">
        <v>580</v>
      </c>
      <c r="D43" s="49" t="s">
        <v>580</v>
      </c>
      <c r="E43" s="49" t="s">
        <v>596</v>
      </c>
      <c r="F43" s="55">
        <v>628873</v>
      </c>
      <c r="G43" s="245">
        <v>218.5</v>
      </c>
    </row>
    <row r="44" spans="1:7" ht="18.75" customHeight="1">
      <c r="A44" s="55">
        <v>7</v>
      </c>
      <c r="B44" s="49" t="s">
        <v>12</v>
      </c>
      <c r="C44" s="49" t="s">
        <v>580</v>
      </c>
      <c r="D44" s="49" t="s">
        <v>580</v>
      </c>
      <c r="E44" s="49" t="s">
        <v>580</v>
      </c>
      <c r="F44" s="55">
        <v>629390</v>
      </c>
      <c r="G44" s="245">
        <v>89.5</v>
      </c>
    </row>
    <row r="45" spans="1:7" ht="18.75" customHeight="1">
      <c r="A45" s="55">
        <v>8</v>
      </c>
      <c r="B45" s="49" t="s">
        <v>12</v>
      </c>
      <c r="C45" s="49" t="s">
        <v>580</v>
      </c>
      <c r="D45" s="49" t="s">
        <v>588</v>
      </c>
      <c r="E45" s="49" t="s">
        <v>589</v>
      </c>
      <c r="F45" s="55">
        <v>628713</v>
      </c>
      <c r="G45" s="245">
        <v>9</v>
      </c>
    </row>
    <row r="46" spans="1:7" ht="18.75" customHeight="1">
      <c r="A46" s="55">
        <v>9</v>
      </c>
      <c r="B46" s="49" t="s">
        <v>12</v>
      </c>
      <c r="C46" s="49" t="s">
        <v>580</v>
      </c>
      <c r="D46" s="49" t="s">
        <v>588</v>
      </c>
      <c r="E46" s="49" t="s">
        <v>590</v>
      </c>
      <c r="F46" s="55">
        <v>628990</v>
      </c>
      <c r="G46" s="245">
        <v>7</v>
      </c>
    </row>
    <row r="47" spans="1:13" ht="18.75" customHeight="1">
      <c r="A47" s="55">
        <v>10</v>
      </c>
      <c r="B47" s="49" t="s">
        <v>12</v>
      </c>
      <c r="C47" s="49" t="s">
        <v>580</v>
      </c>
      <c r="D47" s="49" t="s">
        <v>591</v>
      </c>
      <c r="E47" s="49" t="s">
        <v>591</v>
      </c>
      <c r="F47" s="55">
        <v>628680</v>
      </c>
      <c r="G47" s="245">
        <v>6</v>
      </c>
      <c r="H47" s="247"/>
      <c r="I47" s="247"/>
      <c r="J47" s="247"/>
      <c r="K47" s="247"/>
      <c r="L47" s="247"/>
      <c r="M47" s="247"/>
    </row>
    <row r="48" spans="1:7" ht="18.75" customHeight="1">
      <c r="A48" s="55">
        <v>11</v>
      </c>
      <c r="B48" s="49" t="s">
        <v>12</v>
      </c>
      <c r="C48" s="49" t="s">
        <v>580</v>
      </c>
      <c r="D48" s="49" t="s">
        <v>599</v>
      </c>
      <c r="E48" s="49" t="s">
        <v>598</v>
      </c>
      <c r="F48" s="55">
        <v>629398</v>
      </c>
      <c r="G48" s="245">
        <v>38</v>
      </c>
    </row>
    <row r="49" spans="1:7" ht="18.75" customHeight="1">
      <c r="A49" s="55">
        <v>12</v>
      </c>
      <c r="B49" s="49" t="s">
        <v>12</v>
      </c>
      <c r="C49" s="49" t="s">
        <v>580</v>
      </c>
      <c r="D49" s="49" t="s">
        <v>599</v>
      </c>
      <c r="E49" s="49" t="s">
        <v>599</v>
      </c>
      <c r="F49" s="55">
        <v>629505</v>
      </c>
      <c r="G49" s="245">
        <v>41.6</v>
      </c>
    </row>
    <row r="50" spans="1:7" ht="18.75" customHeight="1">
      <c r="A50" s="55">
        <v>1</v>
      </c>
      <c r="B50" s="49" t="s">
        <v>14</v>
      </c>
      <c r="C50" s="49" t="s">
        <v>580</v>
      </c>
      <c r="D50" s="49" t="s">
        <v>583</v>
      </c>
      <c r="E50" s="49" t="s">
        <v>584</v>
      </c>
      <c r="F50" s="50">
        <v>628793</v>
      </c>
      <c r="G50" s="245">
        <v>1.2</v>
      </c>
    </row>
    <row r="51" spans="1:7" ht="18.75" customHeight="1">
      <c r="A51" s="55">
        <v>2</v>
      </c>
      <c r="B51" s="49" t="s">
        <v>14</v>
      </c>
      <c r="C51" s="49" t="s">
        <v>580</v>
      </c>
      <c r="D51" s="248" t="s">
        <v>583</v>
      </c>
      <c r="E51" s="249" t="s">
        <v>583</v>
      </c>
      <c r="F51" s="50">
        <v>628593</v>
      </c>
      <c r="G51" s="250">
        <v>117</v>
      </c>
    </row>
    <row r="52" spans="1:7" ht="18.75" customHeight="1">
      <c r="A52" s="55">
        <v>3</v>
      </c>
      <c r="B52" s="49" t="s">
        <v>14</v>
      </c>
      <c r="C52" s="49" t="s">
        <v>580</v>
      </c>
      <c r="D52" s="251" t="s">
        <v>592</v>
      </c>
      <c r="E52" s="62" t="s">
        <v>592</v>
      </c>
      <c r="F52" s="55">
        <v>629045</v>
      </c>
      <c r="G52" s="250">
        <v>37</v>
      </c>
    </row>
    <row r="53" spans="1:7" ht="18.75" customHeight="1">
      <c r="A53" s="55">
        <v>1</v>
      </c>
      <c r="B53" s="49" t="s">
        <v>603</v>
      </c>
      <c r="C53" s="49" t="s">
        <v>580</v>
      </c>
      <c r="D53" s="252" t="s">
        <v>604</v>
      </c>
      <c r="E53" s="68" t="s">
        <v>605</v>
      </c>
      <c r="F53" s="3">
        <v>628868</v>
      </c>
      <c r="G53" s="250">
        <v>4.2</v>
      </c>
    </row>
    <row r="54" spans="1:7" ht="18.75" customHeight="1">
      <c r="A54" s="55">
        <v>2</v>
      </c>
      <c r="B54" s="49" t="s">
        <v>603</v>
      </c>
      <c r="C54" s="49" t="s">
        <v>580</v>
      </c>
      <c r="D54" s="252" t="s">
        <v>606</v>
      </c>
      <c r="E54" s="68" t="s">
        <v>606</v>
      </c>
      <c r="F54" s="55">
        <v>629505</v>
      </c>
      <c r="G54" s="253">
        <v>9.4</v>
      </c>
    </row>
  </sheetData>
  <sheetProtection/>
  <mergeCells count="4">
    <mergeCell ref="E22:E23"/>
    <mergeCell ref="E24:E25"/>
    <mergeCell ref="A22:A23"/>
    <mergeCell ref="A24:A25"/>
  </mergeCells>
  <printOptions horizontalCentered="1" verticalCentered="1"/>
  <pageMargins left="0.7086614173228347" right="0.7086614173228347" top="0.7480314960629921" bottom="0.7480314960629921" header="0.31496062992125984" footer="0.31496062992125984"/>
  <pageSetup cellComments="atEnd" horizontalDpi="600" verticalDpi="600" orientation="landscape" paperSize="9" scale="81" r:id="rId1"/>
  <headerFooter>
    <oddFooter>&amp;C&amp;8&amp;&amp;L&amp;8&amp;&amp;R&amp;8&amp;P</oddFooter>
  </headerFooter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cp:lastPrinted>2021-08-18T11:03:59Z</cp:lastPrinted>
  <dcterms:created xsi:type="dcterms:W3CDTF">2021-03-04T09:22:19Z</dcterms:created>
  <dcterms:modified xsi:type="dcterms:W3CDTF">2021-08-21T07:01:12Z</dcterms:modified>
  <cp:category/>
  <cp:version/>
  <cp:contentType/>
  <cp:contentStatus/>
</cp:coreProperties>
</file>