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00" activeTab="1"/>
  </bookViews>
  <sheets>
    <sheet name="Animal hus" sheetId="1" r:id="rId1"/>
    <sheet name="Dairy Farming sof" sheetId="2" r:id="rId2"/>
    <sheet name="Dairy Farming" sheetId="3" r:id="rId3"/>
    <sheet name="GOAT" sheetId="4" r:id="rId4"/>
    <sheet name="PIG FARM" sheetId="5" r:id="rId5"/>
    <sheet name="POULTRY" sheetId="6" r:id="rId6"/>
  </sheets>
  <definedNames>
    <definedName name="_xlnm.Print_Area" localSheetId="5">'POULTRY'!$A$1:$E$22</definedName>
  </definedNames>
  <calcPr fullCalcOnLoad="1"/>
</workbook>
</file>

<file path=xl/sharedStrings.xml><?xml version="1.0" encoding="utf-8"?>
<sst xmlns="http://schemas.openxmlformats.org/spreadsheetml/2006/main" count="199" uniqueCount="157">
  <si>
    <t>KISAN CREDIT CARD - WORKING CAPITAL FOR ANIMAL HUSBANDRY ACTIVITIES</t>
  </si>
  <si>
    <t>S.NO.</t>
  </si>
  <si>
    <t>ACTIVITIES UNDER DAIRY FARMING</t>
  </si>
  <si>
    <t>WORKING CAPITAL AS PERCENTAGE</t>
  </si>
  <si>
    <t>WORKING CAPITAL PER COW</t>
  </si>
  <si>
    <t>WORKING CAPITAL PER UNIT</t>
  </si>
  <si>
    <t>Small Dairy</t>
  </si>
  <si>
    <t>A. WORKING CAPITAL UNDER KCC FOR DAIRY FARMING</t>
  </si>
  <si>
    <t>WORKING CAPITAL AMOUNT (Rs.)</t>
  </si>
  <si>
    <t>B. WORKING CAPITAL UNDER KCC FOR SHEEP AND GOAT REARING &amp; BREEDING UNITS</t>
  </si>
  <si>
    <t>WORKING CAPITAL AS PERCENTAGE OF UC</t>
  </si>
  <si>
    <t>WORKING CAPITAL PER EWE/DOE</t>
  </si>
  <si>
    <t>Rearing Unit (10+1)</t>
  </si>
  <si>
    <t>Breeding Unit (100+5)</t>
  </si>
  <si>
    <t>C. WORKING CPAITAL UNDER KCC FOR PIG REARING &amp; BREEDING UNITS</t>
  </si>
  <si>
    <t>Rearing Unit (3+1)</t>
  </si>
  <si>
    <t>Breeding Unit (20+4)</t>
  </si>
  <si>
    <t>WORKING CAPITAL PER PIG</t>
  </si>
  <si>
    <t>AMOUNT (Rs.)</t>
  </si>
  <si>
    <t>REMARKS</t>
  </si>
  <si>
    <t>Breedings farms for low input technology birds like turkey, ducks, emu</t>
  </si>
  <si>
    <t>Central Grower Units</t>
  </si>
  <si>
    <t>Cold storage for poultry products</t>
  </si>
  <si>
    <t>Feed Mixing Units, Disease Investigation Lab</t>
  </si>
  <si>
    <t>Hybrid Layer (Chicken) Units</t>
  </si>
  <si>
    <t>Rearing other spieces of poultry (varies with spieces and unit size)</t>
  </si>
  <si>
    <t>Retail Outlets (Dressing Units)</t>
  </si>
  <si>
    <t>Working Capital is not prescribed for the following activities under poultry sector</t>
  </si>
  <si>
    <t>Broiler Farming (1000 birds under contract farming)</t>
  </si>
  <si>
    <t>Broiler Farming (5000 birds under contract farming)</t>
  </si>
  <si>
    <t>Egg Broiler Carts</t>
  </si>
  <si>
    <t>Mobile Marketing Units</t>
  </si>
  <si>
    <t>Refrigerated Transport Vehicles</t>
  </si>
  <si>
    <t>Retail outlets (Marketing Units)</t>
  </si>
  <si>
    <t>Transport Vehicles</t>
  </si>
  <si>
    <t>Working capital to be fixed based on the project cost/total financial outlay of the project and the working capital estimated based on the nature of the project &amp; location.  However indicative upper ceiling prescribed is 20% of TFQ.</t>
  </si>
  <si>
    <t>Only initial investments are required and all inputs and services are supplied to the poultry farmer under</t>
  </si>
  <si>
    <t>Income generated on daily basis</t>
  </si>
  <si>
    <t>S.No.</t>
  </si>
  <si>
    <t>Stage</t>
  </si>
  <si>
    <t>Items of expenditure</t>
  </si>
  <si>
    <t>Mini &amp; Commercial</t>
  </si>
  <si>
    <t>Average requirement (per cow per day)</t>
  </si>
  <si>
    <t>Cost (Rs. per Kg.)</t>
  </si>
  <si>
    <t>Medium Dairy</t>
  </si>
  <si>
    <t>Commercial Dairy</t>
  </si>
  <si>
    <t>Working capital requirement</t>
  </si>
  <si>
    <t>No. of days</t>
  </si>
  <si>
    <t>Raw material</t>
  </si>
  <si>
    <t>Green Fodder</t>
  </si>
  <si>
    <t>Purchase</t>
  </si>
  <si>
    <t>Cultivation</t>
  </si>
  <si>
    <t>One acre</t>
  </si>
  <si>
    <t>Two acres</t>
  </si>
  <si>
    <t>One Season</t>
  </si>
  <si>
    <t>Dry Fodder</t>
  </si>
  <si>
    <t>Concentrate Feed</t>
  </si>
  <si>
    <t>Veterinary services</t>
  </si>
  <si>
    <t>Lumpsum</t>
  </si>
  <si>
    <t>Breeding Service</t>
  </si>
  <si>
    <t>Water &amp; Electricity</t>
  </si>
  <si>
    <t>Labour charges</t>
  </si>
  <si>
    <t>Family labour</t>
  </si>
  <si>
    <t>Work in progress</t>
  </si>
  <si>
    <t>Grass Fodder</t>
  </si>
  <si>
    <t>Miscellaneous</t>
  </si>
  <si>
    <t>Yield per cow per day (Litres)</t>
  </si>
  <si>
    <t>Finished goods</t>
  </si>
  <si>
    <t>Milk yield</t>
  </si>
  <si>
    <t>Sundry Debtors</t>
  </si>
  <si>
    <t>Milk sold</t>
  </si>
  <si>
    <t>Total</t>
  </si>
  <si>
    <t>Rounded</t>
  </si>
  <si>
    <t>Unit costs fixed dairy units</t>
  </si>
  <si>
    <t>A</t>
  </si>
  <si>
    <t>If we take 20% of UC as Working Capital</t>
  </si>
  <si>
    <t>B</t>
  </si>
  <si>
    <t>If we work out based on RM, WIP, FG &amp; SD</t>
  </si>
  <si>
    <t xml:space="preserve">Working capital recommended </t>
  </si>
  <si>
    <t>Working Capital for Dairy Farming</t>
  </si>
  <si>
    <t>Particulars</t>
  </si>
  <si>
    <t>Unit size</t>
  </si>
  <si>
    <t>10+1</t>
  </si>
  <si>
    <t>100+5</t>
  </si>
  <si>
    <t>Unit cost</t>
  </si>
  <si>
    <t>Extensive system of rearing - Free grazing</t>
  </si>
  <si>
    <t>Cultivation of fodder (3 to 5 acres)</t>
  </si>
  <si>
    <t>Fodder cost - Grazing/cultivation</t>
  </si>
  <si>
    <t>Grazing</t>
  </si>
  <si>
    <t>Feed cost</t>
  </si>
  <si>
    <t>Bucks</t>
  </si>
  <si>
    <t>Does</t>
  </si>
  <si>
    <t>Kids</t>
  </si>
  <si>
    <t>Medicines/Veterinary charges</t>
  </si>
  <si>
    <t>Insurance</t>
  </si>
  <si>
    <t>Misc. (water/electricity charges)</t>
  </si>
  <si>
    <t>Labour wages</t>
  </si>
  <si>
    <t>Total Working Capital</t>
  </si>
  <si>
    <t>WC as goat/sheep</t>
  </si>
  <si>
    <t>Rounded WC per goat/sheep</t>
  </si>
  <si>
    <t>WC (% of unit cost)</t>
  </si>
  <si>
    <t>Assumption: Farmer is selling goats/sheep/young one once in two months and fund required for two months is considered</t>
  </si>
  <si>
    <t>Kisan Credit Card - Working Capital</t>
  </si>
  <si>
    <t>Scale of Finance for Sheep and goat rearing</t>
  </si>
  <si>
    <t>Amount (Rs.)</t>
  </si>
  <si>
    <t>Scale of Finance for Pig Farming</t>
  </si>
  <si>
    <t>I</t>
  </si>
  <si>
    <t>II</t>
  </si>
  <si>
    <t>3+1</t>
  </si>
  <si>
    <t>20+4</t>
  </si>
  <si>
    <t>Recurring cost</t>
  </si>
  <si>
    <t>a</t>
  </si>
  <si>
    <t>Cost of concentrate feed</t>
  </si>
  <si>
    <t>b</t>
  </si>
  <si>
    <t>Cost of waste for feeding</t>
  </si>
  <si>
    <t>c</t>
  </si>
  <si>
    <t>Veterinary care</t>
  </si>
  <si>
    <t>d</t>
  </si>
  <si>
    <t>e</t>
  </si>
  <si>
    <t>Misc. expenses</t>
  </si>
  <si>
    <t>Total Cost</t>
  </si>
  <si>
    <t>WC per pig</t>
  </si>
  <si>
    <t>Assumption: Once the farm is fully established, farmer can sell piglets on regular basis.  Piglets are sold at least once in two months and operating expenses for two months are considered as working capital requirement.</t>
  </si>
  <si>
    <t>Scale of Finance-WC for activities under Poultry Sector</t>
  </si>
  <si>
    <t>Activities under Poultry Farming</t>
  </si>
  <si>
    <t>WC as percentage of UC</t>
  </si>
  <si>
    <t>Working Capital</t>
  </si>
  <si>
    <t>Feed mixing units, Disease Investigation Lab</t>
  </si>
  <si>
    <t>Hybrid Layer (Chicken) units</t>
  </si>
  <si>
    <t>Rearing other species of poultry (varies with species and unit size)</t>
  </si>
  <si>
    <t>Retail outlets (Dressing Units)</t>
  </si>
  <si>
    <t>Broiler farming (1000 birds under contract farming)</t>
  </si>
  <si>
    <t>Broiler farming (5000 birds under contract farming)</t>
  </si>
  <si>
    <t>Egg broiler carts</t>
  </si>
  <si>
    <t>Mobile marketing units</t>
  </si>
  <si>
    <t>Refrigerated Transport vehicles</t>
  </si>
  <si>
    <t>Transport  vehicles</t>
  </si>
  <si>
    <t>Only initial investments are required and all inputs and services are supplied to the poultry farmer under contract farming</t>
  </si>
  <si>
    <t>Working capital is not prescribed for the following activities under poultry sector</t>
  </si>
  <si>
    <t>Breeding farms (for low input technology birds like turkey, ducks, emu etc.)</t>
  </si>
  <si>
    <t>ACTIVITIES UNDER POULTRY FARMING</t>
  </si>
  <si>
    <t>Small Dairy (2)</t>
  </si>
  <si>
    <t>Medium Dairy (5)</t>
  </si>
  <si>
    <t>Commercial Dairy (10)</t>
  </si>
  <si>
    <t>Unit Cost 2021-22 (Rs.)</t>
  </si>
  <si>
    <t>UNIT COST 2021-22</t>
  </si>
  <si>
    <t>UNIT COST 2021-22 (Rs.)</t>
  </si>
  <si>
    <t>ACTIVITIES UNDER SHEEP AND GOAT REARING &amp; BREEDING UNITS</t>
  </si>
  <si>
    <t>ACTIVITIES UNDER PIG REARING &amp; BREEDING UNITS</t>
  </si>
  <si>
    <t>D. WORKING CAPITAL UNDER KCC FOR POULTRY FARMING</t>
  </si>
  <si>
    <t>..105..</t>
  </si>
  <si>
    <t>..106..</t>
  </si>
  <si>
    <t>..107..</t>
  </si>
  <si>
    <t>..108..</t>
  </si>
  <si>
    <t>..109..</t>
  </si>
  <si>
    <t>..110..</t>
  </si>
  <si>
    <t>ANIMAL HUSBANDRY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</si>
</sst>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0">
    <font>
      <sz val="10"/>
      <name val="Verdana"/>
      <family val="0"/>
    </font>
    <font>
      <sz val="8"/>
      <name val="Verdana"/>
      <family val="0"/>
    </font>
    <font>
      <b/>
      <sz val="10"/>
      <name val="Verdana"/>
      <family val="2"/>
    </font>
    <font>
      <sz val="9"/>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36"/>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36"/>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0">
    <xf numFmtId="0" fontId="0" fillId="0" borderId="0" xfId="0" applyAlignment="1">
      <alignment/>
    </xf>
    <xf numFmtId="0" fontId="0" fillId="0" borderId="0" xfId="0" applyAlignment="1">
      <alignment vertical="center" wrapText="1"/>
    </xf>
    <xf numFmtId="0" fontId="0" fillId="0" borderId="0" xfId="0" applyAlignment="1">
      <alignment horizontal="center"/>
    </xf>
    <xf numFmtId="0" fontId="2"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xf>
    <xf numFmtId="0" fontId="0" fillId="0" borderId="10" xfId="0" applyBorder="1" applyAlignment="1">
      <alignment horizontal="center"/>
    </xf>
    <xf numFmtId="9" fontId="0" fillId="0" borderId="10" xfId="0" applyNumberFormat="1" applyBorder="1" applyAlignment="1">
      <alignment horizontal="center"/>
    </xf>
    <xf numFmtId="0" fontId="0" fillId="0" borderId="10" xfId="0" applyBorder="1" applyAlignment="1">
      <alignment horizontal="right" indent="1"/>
    </xf>
    <xf numFmtId="0" fontId="0" fillId="0" borderId="10" xfId="0" applyBorder="1" applyAlignment="1">
      <alignment vertical="top" wrapText="1"/>
    </xf>
    <xf numFmtId="0" fontId="0" fillId="0" borderId="10" xfId="0" applyBorder="1" applyAlignment="1">
      <alignment horizontal="center" vertical="top"/>
    </xf>
    <xf numFmtId="0" fontId="0" fillId="0" borderId="10" xfId="0" applyBorder="1" applyAlignment="1">
      <alignment vertical="top"/>
    </xf>
    <xf numFmtId="9" fontId="0" fillId="0" borderId="10" xfId="0" applyNumberFormat="1" applyBorder="1" applyAlignment="1">
      <alignment horizontal="center" vertical="top"/>
    </xf>
    <xf numFmtId="0" fontId="0" fillId="0" borderId="10" xfId="0" applyBorder="1" applyAlignment="1">
      <alignment horizontal="right" vertical="top"/>
    </xf>
    <xf numFmtId="0" fontId="0" fillId="0" borderId="0" xfId="0" applyAlignment="1">
      <alignment horizontal="center" vertical="top" wrapText="1"/>
    </xf>
    <xf numFmtId="0" fontId="0" fillId="0" borderId="10" xfId="0" applyBorder="1" applyAlignment="1">
      <alignment horizontal="center" vertical="top" wrapText="1"/>
    </xf>
    <xf numFmtId="10" fontId="0" fillId="0" borderId="10" xfId="0" applyNumberFormat="1" applyBorder="1" applyAlignment="1">
      <alignment/>
    </xf>
    <xf numFmtId="0" fontId="0" fillId="0" borderId="10" xfId="0" applyBorder="1" applyAlignment="1">
      <alignment vertical="center"/>
    </xf>
    <xf numFmtId="0" fontId="0" fillId="0" borderId="0" xfId="0" applyAlignment="1">
      <alignment vertical="center"/>
    </xf>
    <xf numFmtId="9" fontId="0" fillId="0" borderId="10" xfId="0" applyNumberFormat="1" applyBorder="1" applyAlignment="1">
      <alignment vertical="center"/>
    </xf>
    <xf numFmtId="0" fontId="2" fillId="0" borderId="10" xfId="0"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1" xfId="0" applyBorder="1" applyAlignment="1">
      <alignment vertical="center"/>
    </xf>
    <xf numFmtId="0" fontId="2" fillId="0" borderId="10" xfId="0" applyFont="1" applyBorder="1" applyAlignment="1">
      <alignment horizontal="center" vertical="top" wrapText="1"/>
    </xf>
    <xf numFmtId="0" fontId="0" fillId="0" borderId="0" xfId="0" applyAlignment="1">
      <alignment vertical="top" wrapText="1"/>
    </xf>
    <xf numFmtId="0" fontId="0" fillId="0" borderId="0" xfId="0" applyBorder="1" applyAlignment="1">
      <alignment vertical="top" wrapText="1"/>
    </xf>
    <xf numFmtId="9" fontId="0" fillId="0" borderId="10" xfId="0" applyNumberFormat="1" applyBorder="1" applyAlignment="1">
      <alignment horizontal="right" vertical="center"/>
    </xf>
    <xf numFmtId="0" fontId="0" fillId="0" borderId="0" xfId="0" applyAlignment="1">
      <alignment horizontal="right"/>
    </xf>
    <xf numFmtId="0" fontId="3" fillId="0" borderId="10" xfId="0" applyFont="1" applyBorder="1" applyAlignment="1">
      <alignment horizontal="center" vertical="top" wrapText="1"/>
    </xf>
    <xf numFmtId="0" fontId="0" fillId="0" borderId="0" xfId="0" applyBorder="1" applyAlignment="1">
      <alignment/>
    </xf>
    <xf numFmtId="0" fontId="0" fillId="0" borderId="0" xfId="0" applyFill="1" applyBorder="1" applyAlignment="1">
      <alignment horizontal="right" vertical="center"/>
    </xf>
    <xf numFmtId="0" fontId="39" fillId="0" borderId="10" xfId="55" applyFont="1" applyFill="1" applyBorder="1" applyAlignment="1">
      <alignment horizontal="center" vertical="center" wrapText="1"/>
      <protection/>
    </xf>
    <xf numFmtId="0" fontId="2" fillId="0" borderId="0" xfId="0" applyFont="1" applyAlignment="1">
      <alignment horizontal="center"/>
    </xf>
    <xf numFmtId="0" fontId="0" fillId="0" borderId="10"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top"/>
    </xf>
    <xf numFmtId="0" fontId="0" fillId="0" borderId="15"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justify" vertical="top" wrapText="1"/>
    </xf>
    <xf numFmtId="0" fontId="0" fillId="0" borderId="16" xfId="0" applyBorder="1" applyAlignment="1">
      <alignment horizontal="justify" vertical="top" wrapText="1"/>
    </xf>
    <xf numFmtId="0" fontId="0" fillId="0" borderId="14"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9" xfId="0" applyBorder="1" applyAlignment="1">
      <alignment horizontal="justify" vertical="top" wrapText="1"/>
    </xf>
    <xf numFmtId="0" fontId="0" fillId="0" borderId="20" xfId="0" applyBorder="1" applyAlignment="1">
      <alignment horizontal="justify" vertical="top"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0" xfId="0"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0" xfId="0" applyAlignment="1">
      <alignment horizontal="left" vertical="top" wrapText="1"/>
    </xf>
    <xf numFmtId="0" fontId="0" fillId="0" borderId="0" xfId="0" applyAlignment="1">
      <alignment horizontal="justify" vertical="top" wrapText="1"/>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3" xfId="0" applyBorder="1" applyAlignment="1">
      <alignment horizontal="justify" vertical="center" wrapText="1"/>
    </xf>
    <xf numFmtId="0" fontId="0" fillId="0" borderId="14" xfId="0" applyBorder="1" applyAlignment="1">
      <alignment horizontal="justify"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1"/>
  <sheetViews>
    <sheetView zoomScalePageLayoutView="0" workbookViewId="0" topLeftCell="A16">
      <selection activeCell="A1" sqref="A1:K11"/>
    </sheetView>
  </sheetViews>
  <sheetFormatPr defaultColWidth="9.00390625" defaultRowHeight="12.75"/>
  <sheetData>
    <row r="1" spans="1:11" ht="12.75">
      <c r="A1" s="38" t="s">
        <v>156</v>
      </c>
      <c r="B1" s="38"/>
      <c r="C1" s="38"/>
      <c r="D1" s="38"/>
      <c r="E1" s="38"/>
      <c r="F1" s="38"/>
      <c r="G1" s="38"/>
      <c r="H1" s="38"/>
      <c r="I1" s="38"/>
      <c r="J1" s="38"/>
      <c r="K1" s="38"/>
    </row>
    <row r="2" spans="1:11" ht="12.75">
      <c r="A2" s="38"/>
      <c r="B2" s="38"/>
      <c r="C2" s="38"/>
      <c r="D2" s="38"/>
      <c r="E2" s="38"/>
      <c r="F2" s="38"/>
      <c r="G2" s="38"/>
      <c r="H2" s="38"/>
      <c r="I2" s="38"/>
      <c r="J2" s="38"/>
      <c r="K2" s="38"/>
    </row>
    <row r="3" spans="1:11" ht="12.75">
      <c r="A3" s="38"/>
      <c r="B3" s="38"/>
      <c r="C3" s="38"/>
      <c r="D3" s="38"/>
      <c r="E3" s="38"/>
      <c r="F3" s="38"/>
      <c r="G3" s="38"/>
      <c r="H3" s="38"/>
      <c r="I3" s="38"/>
      <c r="J3" s="38"/>
      <c r="K3" s="38"/>
    </row>
    <row r="4" spans="1:11" ht="12.75">
      <c r="A4" s="38"/>
      <c r="B4" s="38"/>
      <c r="C4" s="38"/>
      <c r="D4" s="38"/>
      <c r="E4" s="38"/>
      <c r="F4" s="38"/>
      <c r="G4" s="38"/>
      <c r="H4" s="38"/>
      <c r="I4" s="38"/>
      <c r="J4" s="38"/>
      <c r="K4" s="38"/>
    </row>
    <row r="5" spans="1:11" ht="12.75">
      <c r="A5" s="38"/>
      <c r="B5" s="38"/>
      <c r="C5" s="38"/>
      <c r="D5" s="38"/>
      <c r="E5" s="38"/>
      <c r="F5" s="38"/>
      <c r="G5" s="38"/>
      <c r="H5" s="38"/>
      <c r="I5" s="38"/>
      <c r="J5" s="38"/>
      <c r="K5" s="38"/>
    </row>
    <row r="6" spans="1:11" ht="12.75">
      <c r="A6" s="38"/>
      <c r="B6" s="38"/>
      <c r="C6" s="38"/>
      <c r="D6" s="38"/>
      <c r="E6" s="38"/>
      <c r="F6" s="38"/>
      <c r="G6" s="38"/>
      <c r="H6" s="38"/>
      <c r="I6" s="38"/>
      <c r="J6" s="38"/>
      <c r="K6" s="38"/>
    </row>
    <row r="7" spans="1:11" ht="12.75">
      <c r="A7" s="38"/>
      <c r="B7" s="38"/>
      <c r="C7" s="38"/>
      <c r="D7" s="38"/>
      <c r="E7" s="38"/>
      <c r="F7" s="38"/>
      <c r="G7" s="38"/>
      <c r="H7" s="38"/>
      <c r="I7" s="38"/>
      <c r="J7" s="38"/>
      <c r="K7" s="38"/>
    </row>
    <row r="8" spans="1:11" ht="12.75">
      <c r="A8" s="38"/>
      <c r="B8" s="38"/>
      <c r="C8" s="38"/>
      <c r="D8" s="38"/>
      <c r="E8" s="38"/>
      <c r="F8" s="38"/>
      <c r="G8" s="38"/>
      <c r="H8" s="38"/>
      <c r="I8" s="38"/>
      <c r="J8" s="38"/>
      <c r="K8" s="38"/>
    </row>
    <row r="9" spans="1:11" ht="12.75">
      <c r="A9" s="38"/>
      <c r="B9" s="38"/>
      <c r="C9" s="38"/>
      <c r="D9" s="38"/>
      <c r="E9" s="38"/>
      <c r="F9" s="38"/>
      <c r="G9" s="38"/>
      <c r="H9" s="38"/>
      <c r="I9" s="38"/>
      <c r="J9" s="38"/>
      <c r="K9" s="38"/>
    </row>
    <row r="10" spans="1:11" ht="12.75">
      <c r="A10" s="38"/>
      <c r="B10" s="38"/>
      <c r="C10" s="38"/>
      <c r="D10" s="38"/>
      <c r="E10" s="38"/>
      <c r="F10" s="38"/>
      <c r="G10" s="38"/>
      <c r="H10" s="38"/>
      <c r="I10" s="38"/>
      <c r="J10" s="38"/>
      <c r="K10" s="38"/>
    </row>
    <row r="11" spans="1:12" ht="269.25" customHeight="1">
      <c r="A11" s="38"/>
      <c r="B11" s="38"/>
      <c r="C11" s="38"/>
      <c r="D11" s="38"/>
      <c r="E11" s="38"/>
      <c r="F11" s="38"/>
      <c r="G11" s="38"/>
      <c r="H11" s="38"/>
      <c r="I11" s="38"/>
      <c r="J11" s="38"/>
      <c r="K11" s="38"/>
      <c r="L11" s="2"/>
    </row>
  </sheetData>
  <sheetProtection/>
  <mergeCells count="1">
    <mergeCell ref="A1:K11"/>
  </mergeCells>
  <printOptions horizontalCentered="1" verticalCentered="1"/>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B20" sqref="B20:B21"/>
    </sheetView>
  </sheetViews>
  <sheetFormatPr defaultColWidth="9.00390625" defaultRowHeight="12.75"/>
  <cols>
    <col min="1" max="1" width="6.00390625" style="0" customWidth="1"/>
    <col min="2" max="2" width="32.50390625" style="0" customWidth="1"/>
    <col min="4" max="4" width="16.875" style="0" customWidth="1"/>
    <col min="5" max="5" width="13.625" style="0" customWidth="1"/>
    <col min="6" max="6" width="23.125" style="0" customWidth="1"/>
  </cols>
  <sheetData>
    <row r="1" spans="1:6" ht="12.75">
      <c r="A1" s="39" t="s">
        <v>0</v>
      </c>
      <c r="B1" s="39"/>
      <c r="C1" s="39"/>
      <c r="D1" s="39"/>
      <c r="E1" s="39"/>
      <c r="F1" s="39"/>
    </row>
    <row r="3" ht="12.75">
      <c r="A3" s="3" t="s">
        <v>7</v>
      </c>
    </row>
    <row r="5" spans="1:6" ht="12.75">
      <c r="A5" s="40" t="s">
        <v>1</v>
      </c>
      <c r="B5" s="40" t="s">
        <v>2</v>
      </c>
      <c r="C5" s="43" t="s">
        <v>145</v>
      </c>
      <c r="D5" s="40" t="s">
        <v>8</v>
      </c>
      <c r="E5" s="40"/>
      <c r="F5" s="40"/>
    </row>
    <row r="6" spans="1:6" s="1" customFormat="1" ht="38.25">
      <c r="A6" s="40"/>
      <c r="B6" s="40"/>
      <c r="C6" s="43"/>
      <c r="D6" s="5" t="s">
        <v>3</v>
      </c>
      <c r="E6" s="5" t="s">
        <v>4</v>
      </c>
      <c r="F6" s="5" t="s">
        <v>5</v>
      </c>
    </row>
    <row r="7" spans="1:6" ht="12.75">
      <c r="A7" s="7">
        <v>1</v>
      </c>
      <c r="B7" s="6" t="s">
        <v>141</v>
      </c>
      <c r="C7" s="6">
        <v>140000</v>
      </c>
      <c r="D7" s="8">
        <v>0.2</v>
      </c>
      <c r="E7" s="9">
        <v>14000</v>
      </c>
      <c r="F7" s="9">
        <v>28000</v>
      </c>
    </row>
    <row r="8" spans="1:6" ht="12.75">
      <c r="A8" s="7">
        <v>2</v>
      </c>
      <c r="B8" s="6" t="s">
        <v>142</v>
      </c>
      <c r="C8" s="6">
        <v>350000</v>
      </c>
      <c r="D8" s="8">
        <v>0.2</v>
      </c>
      <c r="E8" s="9">
        <v>17500</v>
      </c>
      <c r="F8" s="9">
        <f>E8*5</f>
        <v>87500</v>
      </c>
    </row>
    <row r="9" spans="1:6" ht="12.75">
      <c r="A9" s="7">
        <v>3</v>
      </c>
      <c r="B9" s="6" t="s">
        <v>143</v>
      </c>
      <c r="C9" s="6">
        <v>100000</v>
      </c>
      <c r="D9" s="8">
        <v>0.2</v>
      </c>
      <c r="E9" s="9">
        <v>17500</v>
      </c>
      <c r="F9" s="9">
        <f>E9*10</f>
        <v>175000</v>
      </c>
    </row>
    <row r="11" ht="12.75">
      <c r="A11" s="3" t="s">
        <v>9</v>
      </c>
    </row>
    <row r="13" spans="1:6" ht="12.75">
      <c r="A13" s="40" t="s">
        <v>1</v>
      </c>
      <c r="B13" s="41" t="s">
        <v>147</v>
      </c>
      <c r="C13" s="43" t="s">
        <v>146</v>
      </c>
      <c r="D13" s="40" t="s">
        <v>8</v>
      </c>
      <c r="E13" s="40"/>
      <c r="F13" s="40"/>
    </row>
    <row r="14" spans="1:6" ht="38.25">
      <c r="A14" s="40"/>
      <c r="B14" s="42"/>
      <c r="C14" s="43"/>
      <c r="D14" s="5" t="s">
        <v>10</v>
      </c>
      <c r="E14" s="5" t="s">
        <v>11</v>
      </c>
      <c r="F14" s="5" t="s">
        <v>5</v>
      </c>
    </row>
    <row r="15" spans="1:6" ht="12.75">
      <c r="A15" s="7">
        <v>1</v>
      </c>
      <c r="B15" s="6" t="s">
        <v>12</v>
      </c>
      <c r="C15" s="6">
        <v>80000</v>
      </c>
      <c r="D15" s="8">
        <v>0.3</v>
      </c>
      <c r="E15" s="9">
        <v>1800</v>
      </c>
      <c r="F15" s="9">
        <v>18000</v>
      </c>
    </row>
    <row r="16" spans="1:6" ht="12.75">
      <c r="A16" s="7">
        <v>2</v>
      </c>
      <c r="B16" s="6" t="s">
        <v>13</v>
      </c>
      <c r="C16" s="6">
        <v>1000000</v>
      </c>
      <c r="D16" s="8">
        <v>0.2</v>
      </c>
      <c r="E16" s="9">
        <v>2000</v>
      </c>
      <c r="F16" s="9">
        <v>200000</v>
      </c>
    </row>
    <row r="18" ht="12.75">
      <c r="A18" s="3" t="s">
        <v>14</v>
      </c>
    </row>
    <row r="20" spans="1:6" ht="12.75">
      <c r="A20" s="40" t="s">
        <v>1</v>
      </c>
      <c r="B20" s="41" t="s">
        <v>148</v>
      </c>
      <c r="C20" s="43" t="s">
        <v>146</v>
      </c>
      <c r="D20" s="40" t="s">
        <v>8</v>
      </c>
      <c r="E20" s="40"/>
      <c r="F20" s="40"/>
    </row>
    <row r="21" spans="1:6" ht="38.25">
      <c r="A21" s="40"/>
      <c r="B21" s="42"/>
      <c r="C21" s="43"/>
      <c r="D21" s="5" t="s">
        <v>10</v>
      </c>
      <c r="E21" s="5" t="s">
        <v>17</v>
      </c>
      <c r="F21" s="5" t="s">
        <v>5</v>
      </c>
    </row>
    <row r="22" spans="1:6" ht="12.75">
      <c r="A22" s="7">
        <v>1</v>
      </c>
      <c r="B22" s="6" t="s">
        <v>15</v>
      </c>
      <c r="C22" s="6">
        <v>100000</v>
      </c>
      <c r="D22" s="8">
        <v>0.2</v>
      </c>
      <c r="E22" s="9">
        <v>5000</v>
      </c>
      <c r="F22" s="9">
        <v>20000</v>
      </c>
    </row>
    <row r="23" spans="1:6" ht="12.75">
      <c r="A23" s="7">
        <v>2</v>
      </c>
      <c r="B23" s="6" t="s">
        <v>16</v>
      </c>
      <c r="C23" s="6">
        <v>800000</v>
      </c>
      <c r="D23" s="8">
        <v>0.15</v>
      </c>
      <c r="E23" s="9">
        <v>5000</v>
      </c>
      <c r="F23" s="9">
        <v>120000</v>
      </c>
    </row>
    <row r="24" ht="12.75">
      <c r="F24" s="34" t="s">
        <v>150</v>
      </c>
    </row>
    <row r="25" ht="12.75">
      <c r="A25" s="3" t="s">
        <v>149</v>
      </c>
    </row>
    <row r="27" spans="1:6" ht="12.75">
      <c r="A27" s="40" t="s">
        <v>1</v>
      </c>
      <c r="B27" s="40" t="s">
        <v>140</v>
      </c>
      <c r="C27" s="43" t="s">
        <v>146</v>
      </c>
      <c r="D27" s="40" t="s">
        <v>8</v>
      </c>
      <c r="E27" s="40"/>
      <c r="F27" s="43" t="s">
        <v>19</v>
      </c>
    </row>
    <row r="28" spans="1:6" ht="38.25">
      <c r="A28" s="40"/>
      <c r="B28" s="40"/>
      <c r="C28" s="43"/>
      <c r="D28" s="5" t="s">
        <v>10</v>
      </c>
      <c r="E28" s="5" t="s">
        <v>18</v>
      </c>
      <c r="F28" s="43"/>
    </row>
    <row r="29" spans="1:6" ht="38.25">
      <c r="A29" s="11">
        <v>1</v>
      </c>
      <c r="B29" s="10" t="s">
        <v>20</v>
      </c>
      <c r="C29" s="12">
        <v>3000000</v>
      </c>
      <c r="D29" s="13">
        <v>0.2</v>
      </c>
      <c r="E29" s="14">
        <v>600000</v>
      </c>
      <c r="F29" s="47" t="s">
        <v>35</v>
      </c>
    </row>
    <row r="30" spans="1:6" ht="12.75">
      <c r="A30" s="11">
        <v>2</v>
      </c>
      <c r="B30" s="10" t="s">
        <v>21</v>
      </c>
      <c r="C30" s="12">
        <v>4000000</v>
      </c>
      <c r="D30" s="13">
        <v>0.2</v>
      </c>
      <c r="E30" s="14">
        <v>800000</v>
      </c>
      <c r="F30" s="48"/>
    </row>
    <row r="31" spans="1:6" ht="12.75">
      <c r="A31" s="11">
        <v>3</v>
      </c>
      <c r="B31" s="10" t="s">
        <v>22</v>
      </c>
      <c r="C31" s="12">
        <v>2000000</v>
      </c>
      <c r="D31" s="13">
        <v>0.2</v>
      </c>
      <c r="E31" s="12">
        <v>400000</v>
      </c>
      <c r="F31" s="48"/>
    </row>
    <row r="32" spans="1:6" ht="25.5">
      <c r="A32" s="11">
        <v>4</v>
      </c>
      <c r="B32" s="10" t="s">
        <v>23</v>
      </c>
      <c r="C32" s="12">
        <v>1600000</v>
      </c>
      <c r="D32" s="13">
        <v>0.2</v>
      </c>
      <c r="E32" s="12">
        <v>320000</v>
      </c>
      <c r="F32" s="48"/>
    </row>
    <row r="33" spans="1:6" ht="12.75">
      <c r="A33" s="11">
        <v>5</v>
      </c>
      <c r="B33" s="10" t="s">
        <v>24</v>
      </c>
      <c r="C33" s="12">
        <v>2000000</v>
      </c>
      <c r="D33" s="13">
        <v>0.2</v>
      </c>
      <c r="E33" s="12">
        <v>400000</v>
      </c>
      <c r="F33" s="48"/>
    </row>
    <row r="34" spans="1:6" ht="25.5">
      <c r="A34" s="11">
        <v>6</v>
      </c>
      <c r="B34" s="10" t="s">
        <v>25</v>
      </c>
      <c r="C34" s="12">
        <v>2000000</v>
      </c>
      <c r="D34" s="13">
        <v>0.2</v>
      </c>
      <c r="E34" s="12">
        <v>400000</v>
      </c>
      <c r="F34" s="48"/>
    </row>
    <row r="35" spans="1:6" ht="12.75">
      <c r="A35" s="11">
        <v>7</v>
      </c>
      <c r="B35" s="10" t="s">
        <v>26</v>
      </c>
      <c r="C35" s="12">
        <v>1000000</v>
      </c>
      <c r="D35" s="13">
        <v>0.2</v>
      </c>
      <c r="E35" s="12">
        <v>200000</v>
      </c>
      <c r="F35" s="49"/>
    </row>
    <row r="36" spans="1:6" ht="12.75">
      <c r="A36" s="44" t="s">
        <v>27</v>
      </c>
      <c r="B36" s="45"/>
      <c r="C36" s="45"/>
      <c r="D36" s="45"/>
      <c r="E36" s="45"/>
      <c r="F36" s="46"/>
    </row>
    <row r="37" spans="1:6" ht="25.5">
      <c r="A37" s="11">
        <v>8</v>
      </c>
      <c r="B37" s="10" t="s">
        <v>28</v>
      </c>
      <c r="C37" s="12">
        <v>224000</v>
      </c>
      <c r="D37" s="13">
        <v>0</v>
      </c>
      <c r="E37" s="50" t="s">
        <v>36</v>
      </c>
      <c r="F37" s="51"/>
    </row>
    <row r="38" spans="1:6" ht="25.5">
      <c r="A38" s="11">
        <v>9</v>
      </c>
      <c r="B38" s="10" t="s">
        <v>29</v>
      </c>
      <c r="C38" s="12">
        <v>1120000</v>
      </c>
      <c r="D38" s="13">
        <v>0</v>
      </c>
      <c r="E38" s="52"/>
      <c r="F38" s="53"/>
    </row>
    <row r="39" spans="1:6" ht="12.75">
      <c r="A39" s="11">
        <v>10</v>
      </c>
      <c r="B39" s="10" t="s">
        <v>30</v>
      </c>
      <c r="C39" s="12">
        <v>15000</v>
      </c>
      <c r="D39" s="13">
        <v>0</v>
      </c>
      <c r="E39" s="44" t="s">
        <v>37</v>
      </c>
      <c r="F39" s="46"/>
    </row>
    <row r="40" spans="1:6" ht="12.75">
      <c r="A40" s="11">
        <v>11</v>
      </c>
      <c r="B40" s="10" t="s">
        <v>31</v>
      </c>
      <c r="C40" s="12">
        <v>1000000</v>
      </c>
      <c r="D40" s="13">
        <v>0</v>
      </c>
      <c r="E40" s="44" t="s">
        <v>37</v>
      </c>
      <c r="F40" s="46"/>
    </row>
    <row r="41" spans="1:6" ht="12.75">
      <c r="A41" s="11">
        <v>12</v>
      </c>
      <c r="B41" s="10" t="s">
        <v>32</v>
      </c>
      <c r="C41" s="12">
        <v>1500000</v>
      </c>
      <c r="D41" s="13">
        <v>0</v>
      </c>
      <c r="E41" s="44" t="s">
        <v>37</v>
      </c>
      <c r="F41" s="46"/>
    </row>
    <row r="42" spans="1:6" ht="12.75">
      <c r="A42" s="11">
        <v>13</v>
      </c>
      <c r="B42" s="10" t="s">
        <v>33</v>
      </c>
      <c r="C42" s="12">
        <v>1500000</v>
      </c>
      <c r="D42" s="13">
        <v>0</v>
      </c>
      <c r="E42" s="44" t="s">
        <v>37</v>
      </c>
      <c r="F42" s="46"/>
    </row>
    <row r="43" spans="1:6" ht="12.75">
      <c r="A43" s="11">
        <v>14</v>
      </c>
      <c r="B43" s="10" t="s">
        <v>34</v>
      </c>
      <c r="C43" s="12">
        <v>800000</v>
      </c>
      <c r="D43" s="13">
        <v>0</v>
      </c>
      <c r="E43" s="44" t="s">
        <v>37</v>
      </c>
      <c r="F43" s="46"/>
    </row>
    <row r="45" ht="12.75">
      <c r="F45" s="34" t="s">
        <v>151</v>
      </c>
    </row>
  </sheetData>
  <sheetProtection/>
  <mergeCells count="26">
    <mergeCell ref="E37:F38"/>
    <mergeCell ref="A27:A28"/>
    <mergeCell ref="B27:B28"/>
    <mergeCell ref="C27:C28"/>
    <mergeCell ref="D27:E27"/>
    <mergeCell ref="E43:F43"/>
    <mergeCell ref="E39:F39"/>
    <mergeCell ref="E40:F40"/>
    <mergeCell ref="E41:F41"/>
    <mergeCell ref="E42:F42"/>
    <mergeCell ref="A20:A21"/>
    <mergeCell ref="B20:B21"/>
    <mergeCell ref="C20:C21"/>
    <mergeCell ref="D20:F20"/>
    <mergeCell ref="F27:F28"/>
    <mergeCell ref="A36:F36"/>
    <mergeCell ref="F29:F35"/>
    <mergeCell ref="A1:F1"/>
    <mergeCell ref="A13:A14"/>
    <mergeCell ref="B13:B14"/>
    <mergeCell ref="C13:C14"/>
    <mergeCell ref="D13:F13"/>
    <mergeCell ref="C5:C6"/>
    <mergeCell ref="B5:B6"/>
    <mergeCell ref="A5:A6"/>
    <mergeCell ref="D5:F5"/>
  </mergeCells>
  <printOptions horizontalCentered="1"/>
  <pageMargins left="0.7480314960629921" right="0.7480314960629921" top="0.984251968503937" bottom="0.984251968503937" header="0.5118110236220472" footer="0.5118110236220472"/>
  <pageSetup horizontalDpi="600" verticalDpi="600" orientation="landscape" paperSize="9" r:id="rId1"/>
  <rowBreaks count="1" manualBreakCount="1">
    <brk id="24" max="255" man="1"/>
  </rowBreaks>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H33" sqref="H33"/>
    </sheetView>
  </sheetViews>
  <sheetFormatPr defaultColWidth="9.00390625" defaultRowHeight="12.75"/>
  <cols>
    <col min="1" max="1" width="5.375" style="0" bestFit="1" customWidth="1"/>
    <col min="2" max="2" width="14.875" style="0" customWidth="1"/>
    <col min="3" max="3" width="17.25390625" style="0" customWidth="1"/>
    <col min="5" max="5" width="9.875" style="0" customWidth="1"/>
    <col min="6" max="6" width="10.375" style="0" customWidth="1"/>
  </cols>
  <sheetData>
    <row r="1" spans="1:10" ht="12.75">
      <c r="A1" s="39" t="s">
        <v>79</v>
      </c>
      <c r="B1" s="39"/>
      <c r="C1" s="39"/>
      <c r="D1" s="39"/>
      <c r="E1" s="39"/>
      <c r="F1" s="39"/>
      <c r="G1" s="39"/>
      <c r="H1" s="39"/>
      <c r="I1" s="39"/>
      <c r="J1" s="39"/>
    </row>
    <row r="3" spans="1:10" s="15" customFormat="1" ht="12.75" customHeight="1">
      <c r="A3" s="41" t="s">
        <v>38</v>
      </c>
      <c r="B3" s="41" t="s">
        <v>39</v>
      </c>
      <c r="C3" s="41" t="s">
        <v>40</v>
      </c>
      <c r="D3" s="55" t="s">
        <v>47</v>
      </c>
      <c r="E3" s="55"/>
      <c r="F3" s="41" t="s">
        <v>42</v>
      </c>
      <c r="G3" s="41" t="s">
        <v>43</v>
      </c>
      <c r="H3" s="55" t="s">
        <v>46</v>
      </c>
      <c r="I3" s="55"/>
      <c r="J3" s="55"/>
    </row>
    <row r="4" spans="1:10" s="15" customFormat="1" ht="38.25" customHeight="1">
      <c r="A4" s="54"/>
      <c r="B4" s="54"/>
      <c r="C4" s="54"/>
      <c r="D4" s="41" t="s">
        <v>6</v>
      </c>
      <c r="E4" s="41" t="s">
        <v>41</v>
      </c>
      <c r="F4" s="54"/>
      <c r="G4" s="54"/>
      <c r="H4" s="16" t="s">
        <v>6</v>
      </c>
      <c r="I4" s="16" t="s">
        <v>44</v>
      </c>
      <c r="J4" s="16" t="s">
        <v>45</v>
      </c>
    </row>
    <row r="5" spans="1:10" ht="12.75">
      <c r="A5" s="42"/>
      <c r="B5" s="42"/>
      <c r="C5" s="42"/>
      <c r="D5" s="42"/>
      <c r="E5" s="42"/>
      <c r="F5" s="42"/>
      <c r="G5" s="42"/>
      <c r="H5" s="7">
        <v>2</v>
      </c>
      <c r="I5" s="7">
        <v>5</v>
      </c>
      <c r="J5" s="7">
        <v>10</v>
      </c>
    </row>
    <row r="6" spans="1:10" ht="12.75">
      <c r="A6" s="7"/>
      <c r="B6" s="6"/>
      <c r="C6" s="6"/>
      <c r="D6" s="6"/>
      <c r="E6" s="6"/>
      <c r="F6" s="6"/>
      <c r="G6" s="6"/>
      <c r="H6" s="6"/>
      <c r="I6" s="6" t="s">
        <v>52</v>
      </c>
      <c r="J6" s="6" t="s">
        <v>53</v>
      </c>
    </row>
    <row r="7" spans="1:10" ht="12.75">
      <c r="A7" s="7">
        <v>1</v>
      </c>
      <c r="B7" s="6" t="s">
        <v>48</v>
      </c>
      <c r="C7" s="6" t="s">
        <v>49</v>
      </c>
      <c r="D7" s="6" t="s">
        <v>50</v>
      </c>
      <c r="E7" s="6" t="s">
        <v>51</v>
      </c>
      <c r="F7" s="6"/>
      <c r="G7" s="6"/>
      <c r="H7" s="6"/>
      <c r="I7" s="6"/>
      <c r="J7" s="6"/>
    </row>
    <row r="8" spans="1:10" ht="12.75">
      <c r="A8" s="7"/>
      <c r="B8" s="6"/>
      <c r="C8" s="6"/>
      <c r="D8" s="6">
        <v>14</v>
      </c>
      <c r="E8" s="6" t="s">
        <v>54</v>
      </c>
      <c r="F8" s="6">
        <v>20</v>
      </c>
      <c r="G8" s="6">
        <v>3</v>
      </c>
      <c r="H8" s="6">
        <v>1680</v>
      </c>
      <c r="I8" s="6">
        <v>10000</v>
      </c>
      <c r="J8" s="6">
        <v>20000</v>
      </c>
    </row>
    <row r="9" spans="1:10" ht="12.75">
      <c r="A9" s="7"/>
      <c r="B9" s="6"/>
      <c r="C9" s="6" t="s">
        <v>55</v>
      </c>
      <c r="D9" s="6">
        <v>89</v>
      </c>
      <c r="E9" s="6">
        <v>90</v>
      </c>
      <c r="F9" s="6">
        <v>5</v>
      </c>
      <c r="G9" s="6">
        <v>4</v>
      </c>
      <c r="H9" s="6">
        <v>3560</v>
      </c>
      <c r="I9" s="6">
        <v>9000</v>
      </c>
      <c r="J9" s="6">
        <v>18000</v>
      </c>
    </row>
    <row r="10" spans="1:10" ht="12.75">
      <c r="A10" s="7"/>
      <c r="B10" s="6"/>
      <c r="C10" s="6" t="s">
        <v>56</v>
      </c>
      <c r="D10" s="6">
        <v>29</v>
      </c>
      <c r="E10" s="6">
        <v>30</v>
      </c>
      <c r="F10" s="6">
        <v>2</v>
      </c>
      <c r="G10" s="6">
        <v>35</v>
      </c>
      <c r="H10" s="6">
        <v>4060</v>
      </c>
      <c r="I10" s="6">
        <v>10500</v>
      </c>
      <c r="J10" s="6">
        <v>21000</v>
      </c>
    </row>
    <row r="11" spans="1:10" ht="12.75">
      <c r="A11" s="7"/>
      <c r="B11" s="6"/>
      <c r="C11" s="6" t="s">
        <v>57</v>
      </c>
      <c r="D11" s="6">
        <v>15</v>
      </c>
      <c r="E11" s="6">
        <v>15</v>
      </c>
      <c r="F11" s="7" t="s">
        <v>58</v>
      </c>
      <c r="G11" s="6">
        <v>1000</v>
      </c>
      <c r="H11" s="6">
        <v>2000</v>
      </c>
      <c r="I11" s="6">
        <v>5000</v>
      </c>
      <c r="J11" s="6">
        <v>10000</v>
      </c>
    </row>
    <row r="12" spans="1:10" ht="12.75">
      <c r="A12" s="7"/>
      <c r="B12" s="6"/>
      <c r="C12" s="6" t="s">
        <v>59</v>
      </c>
      <c r="D12" s="6">
        <v>15</v>
      </c>
      <c r="E12" s="6">
        <v>15</v>
      </c>
      <c r="F12" s="7" t="s">
        <v>58</v>
      </c>
      <c r="G12" s="6">
        <v>1000</v>
      </c>
      <c r="H12" s="6">
        <v>2000</v>
      </c>
      <c r="I12" s="6">
        <v>5000</v>
      </c>
      <c r="J12" s="6">
        <v>10000</v>
      </c>
    </row>
    <row r="13" spans="1:10" ht="12.75">
      <c r="A13" s="7"/>
      <c r="B13" s="6"/>
      <c r="C13" s="6" t="s">
        <v>60</v>
      </c>
      <c r="D13" s="6">
        <v>60</v>
      </c>
      <c r="E13" s="6">
        <v>60</v>
      </c>
      <c r="F13" s="7" t="s">
        <v>58</v>
      </c>
      <c r="G13" s="6">
        <v>500</v>
      </c>
      <c r="H13" s="6">
        <v>1000</v>
      </c>
      <c r="I13" s="6">
        <v>2500</v>
      </c>
      <c r="J13" s="6">
        <v>5000</v>
      </c>
    </row>
    <row r="14" spans="1:10" ht="25.5">
      <c r="A14" s="7"/>
      <c r="B14" s="6"/>
      <c r="C14" s="6" t="s">
        <v>61</v>
      </c>
      <c r="D14" s="6">
        <v>0</v>
      </c>
      <c r="E14" s="6">
        <v>30</v>
      </c>
      <c r="F14" s="7" t="s">
        <v>58</v>
      </c>
      <c r="G14" s="6">
        <v>3000</v>
      </c>
      <c r="H14" s="16" t="s">
        <v>62</v>
      </c>
      <c r="I14" s="6">
        <v>15000</v>
      </c>
      <c r="J14" s="6">
        <v>30000</v>
      </c>
    </row>
    <row r="15" spans="1:10" ht="12.75">
      <c r="A15" s="7">
        <v>2</v>
      </c>
      <c r="B15" s="6" t="s">
        <v>63</v>
      </c>
      <c r="C15" s="6" t="s">
        <v>64</v>
      </c>
      <c r="D15" s="6">
        <v>1</v>
      </c>
      <c r="E15" s="6">
        <v>0</v>
      </c>
      <c r="F15" s="6">
        <v>20</v>
      </c>
      <c r="G15" s="6">
        <v>3</v>
      </c>
      <c r="H15" s="6">
        <v>120</v>
      </c>
      <c r="I15" s="6">
        <v>300</v>
      </c>
      <c r="J15" s="6">
        <v>600</v>
      </c>
    </row>
    <row r="16" spans="1:10" ht="12.75">
      <c r="A16" s="7"/>
      <c r="B16" s="6"/>
      <c r="C16" s="6" t="s">
        <v>55</v>
      </c>
      <c r="D16" s="6">
        <v>1</v>
      </c>
      <c r="E16" s="6">
        <v>1</v>
      </c>
      <c r="F16" s="6">
        <v>5</v>
      </c>
      <c r="G16" s="6">
        <v>4</v>
      </c>
      <c r="H16" s="6">
        <v>40</v>
      </c>
      <c r="I16" s="6">
        <v>100</v>
      </c>
      <c r="J16" s="6">
        <v>200</v>
      </c>
    </row>
    <row r="17" spans="1:10" ht="12.75">
      <c r="A17" s="7"/>
      <c r="B17" s="6"/>
      <c r="C17" s="6" t="s">
        <v>56</v>
      </c>
      <c r="D17" s="6">
        <v>1</v>
      </c>
      <c r="E17" s="6">
        <v>1</v>
      </c>
      <c r="F17" s="6">
        <v>2</v>
      </c>
      <c r="G17" s="6">
        <v>35</v>
      </c>
      <c r="H17" s="6">
        <v>140</v>
      </c>
      <c r="I17" s="6">
        <v>350</v>
      </c>
      <c r="J17" s="6">
        <v>700</v>
      </c>
    </row>
    <row r="18" spans="1:10" ht="12.75">
      <c r="A18" s="7"/>
      <c r="B18" s="6"/>
      <c r="C18" s="6" t="s">
        <v>65</v>
      </c>
      <c r="D18" s="6"/>
      <c r="E18" s="6"/>
      <c r="F18" s="7" t="s">
        <v>58</v>
      </c>
      <c r="G18" s="6">
        <v>1000</v>
      </c>
      <c r="H18" s="6">
        <v>2000</v>
      </c>
      <c r="I18" s="6">
        <v>5000</v>
      </c>
      <c r="J18" s="6">
        <v>10000</v>
      </c>
    </row>
    <row r="19" spans="1:10" ht="36" customHeight="1">
      <c r="A19" s="7"/>
      <c r="B19" s="6"/>
      <c r="C19" s="6"/>
      <c r="D19" s="6"/>
      <c r="E19" s="6"/>
      <c r="F19" s="35" t="s">
        <v>66</v>
      </c>
      <c r="G19" s="6"/>
      <c r="H19" s="6"/>
      <c r="I19" s="6"/>
      <c r="J19" s="6"/>
    </row>
    <row r="20" spans="1:10" ht="12.75">
      <c r="A20" s="7">
        <v>3</v>
      </c>
      <c r="B20" s="6" t="s">
        <v>67</v>
      </c>
      <c r="C20" s="6" t="s">
        <v>68</v>
      </c>
      <c r="D20" s="6">
        <v>1</v>
      </c>
      <c r="E20" s="6">
        <v>1</v>
      </c>
      <c r="F20" s="6">
        <v>12</v>
      </c>
      <c r="G20" s="6">
        <v>28</v>
      </c>
      <c r="H20" s="6">
        <v>672</v>
      </c>
      <c r="I20" s="6">
        <v>1680</v>
      </c>
      <c r="J20" s="6">
        <v>3360</v>
      </c>
    </row>
    <row r="21" spans="1:10" ht="12.75">
      <c r="A21" s="7">
        <v>4</v>
      </c>
      <c r="B21" s="6" t="s">
        <v>69</v>
      </c>
      <c r="C21" s="6" t="s">
        <v>70</v>
      </c>
      <c r="D21" s="6">
        <v>14</v>
      </c>
      <c r="E21" s="6">
        <v>14</v>
      </c>
      <c r="F21" s="6">
        <v>12</v>
      </c>
      <c r="G21" s="6">
        <v>28</v>
      </c>
      <c r="H21" s="6">
        <v>9408</v>
      </c>
      <c r="I21" s="6">
        <v>23520</v>
      </c>
      <c r="J21" s="6">
        <f>I21*2</f>
        <v>47040</v>
      </c>
    </row>
    <row r="22" spans="1:10" ht="12.75">
      <c r="A22" s="6"/>
      <c r="B22" s="6"/>
      <c r="C22" s="6"/>
      <c r="D22" s="6"/>
      <c r="E22" s="6"/>
      <c r="F22" s="6"/>
      <c r="G22" s="6" t="s">
        <v>71</v>
      </c>
      <c r="H22" s="6">
        <f>SUM(H8:H21)</f>
        <v>26680</v>
      </c>
      <c r="I22" s="6">
        <f>SUM(I8:I21)</f>
        <v>87950</v>
      </c>
      <c r="J22" s="6">
        <f>SUM(J8:J21)</f>
        <v>175900</v>
      </c>
    </row>
    <row r="23" spans="1:10" ht="12.75">
      <c r="A23" s="6"/>
      <c r="B23" s="6"/>
      <c r="C23" s="6"/>
      <c r="D23" s="6"/>
      <c r="E23" s="6"/>
      <c r="F23" s="6"/>
      <c r="G23" s="6" t="s">
        <v>72</v>
      </c>
      <c r="H23" s="6">
        <v>27000</v>
      </c>
      <c r="I23" s="6">
        <v>88000</v>
      </c>
      <c r="J23" s="6">
        <v>176000</v>
      </c>
    </row>
    <row r="25" spans="1:10" ht="12.75">
      <c r="A25" s="7">
        <v>1</v>
      </c>
      <c r="B25" s="6" t="s">
        <v>73</v>
      </c>
      <c r="C25" s="6"/>
      <c r="D25" s="6"/>
      <c r="E25" s="6"/>
      <c r="F25" s="6"/>
      <c r="G25" s="6"/>
      <c r="H25" s="6">
        <v>140000</v>
      </c>
      <c r="I25" s="6">
        <v>350000</v>
      </c>
      <c r="J25" s="6">
        <v>700000</v>
      </c>
    </row>
    <row r="26" spans="1:10" ht="12.75">
      <c r="A26" s="7" t="s">
        <v>74</v>
      </c>
      <c r="B26" s="6" t="s">
        <v>75</v>
      </c>
      <c r="C26" s="6"/>
      <c r="D26" s="6"/>
      <c r="E26" s="6"/>
      <c r="F26" s="6"/>
      <c r="G26" s="6"/>
      <c r="H26" s="6">
        <v>28000</v>
      </c>
      <c r="I26" s="6">
        <v>70000</v>
      </c>
      <c r="J26" s="6">
        <v>140000</v>
      </c>
    </row>
    <row r="27" spans="1:10" ht="12.75">
      <c r="A27" s="7" t="s">
        <v>76</v>
      </c>
      <c r="B27" s="6" t="s">
        <v>77</v>
      </c>
      <c r="C27" s="6"/>
      <c r="D27" s="6"/>
      <c r="E27" s="6"/>
      <c r="F27" s="6"/>
      <c r="G27" s="6"/>
      <c r="H27" s="6">
        <v>27000</v>
      </c>
      <c r="I27" s="6">
        <v>88000</v>
      </c>
      <c r="J27" s="6">
        <v>176000</v>
      </c>
    </row>
    <row r="28" spans="1:10" ht="12.75">
      <c r="A28" s="6"/>
      <c r="B28" s="6"/>
      <c r="C28" s="6"/>
      <c r="D28" s="6"/>
      <c r="E28" s="6"/>
      <c r="F28" s="6"/>
      <c r="G28" s="6"/>
      <c r="H28" s="6"/>
      <c r="I28" s="6"/>
      <c r="J28" s="6"/>
    </row>
    <row r="29" spans="1:10" ht="12.75">
      <c r="A29" s="6"/>
      <c r="B29" s="6" t="s">
        <v>78</v>
      </c>
      <c r="C29" s="6"/>
      <c r="D29" s="6"/>
      <c r="E29" s="6"/>
      <c r="F29" s="6"/>
      <c r="G29" s="6"/>
      <c r="H29" s="6">
        <v>28000</v>
      </c>
      <c r="I29" s="6">
        <v>88000</v>
      </c>
      <c r="J29" s="6">
        <v>175000</v>
      </c>
    </row>
    <row r="30" spans="1:10" ht="12.75">
      <c r="A30" s="6"/>
      <c r="B30" s="6"/>
      <c r="C30" s="6"/>
      <c r="D30" s="6"/>
      <c r="E30" s="6"/>
      <c r="F30" s="6"/>
      <c r="G30" s="6"/>
      <c r="H30" s="17">
        <v>0.2</v>
      </c>
      <c r="I30" s="17">
        <v>0.2514</v>
      </c>
      <c r="J30" s="17">
        <v>0.25</v>
      </c>
    </row>
    <row r="31" ht="12.75">
      <c r="J31" s="34" t="s">
        <v>152</v>
      </c>
    </row>
  </sheetData>
  <sheetProtection/>
  <mergeCells count="10">
    <mergeCell ref="A1:J1"/>
    <mergeCell ref="A3:A5"/>
    <mergeCell ref="B3:B5"/>
    <mergeCell ref="C3:C5"/>
    <mergeCell ref="D4:D5"/>
    <mergeCell ref="E4:E5"/>
    <mergeCell ref="F3:F5"/>
    <mergeCell ref="H3:J3"/>
    <mergeCell ref="D3:E3"/>
    <mergeCell ref="G3:G5"/>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25"/>
  <sheetViews>
    <sheetView zoomScalePageLayoutView="0" workbookViewId="0" topLeftCell="A10">
      <selection activeCell="E19" sqref="E19"/>
    </sheetView>
  </sheetViews>
  <sheetFormatPr defaultColWidth="9.00390625" defaultRowHeight="12.75"/>
  <cols>
    <col min="1" max="1" width="5.875" style="0" customWidth="1"/>
    <col min="2" max="2" width="36.75390625" style="0" bestFit="1" customWidth="1"/>
    <col min="4" max="4" width="18.875" style="0" customWidth="1"/>
  </cols>
  <sheetData>
    <row r="1" spans="1:4" ht="12.75">
      <c r="A1" s="56" t="s">
        <v>102</v>
      </c>
      <c r="B1" s="56"/>
      <c r="C1" s="56"/>
      <c r="D1" s="56"/>
    </row>
    <row r="2" spans="1:4" ht="12.75">
      <c r="A2" s="2"/>
      <c r="B2" s="2"/>
      <c r="C2" s="2"/>
      <c r="D2" s="2"/>
    </row>
    <row r="3" spans="1:4" ht="12.75">
      <c r="A3" s="56" t="s">
        <v>103</v>
      </c>
      <c r="B3" s="56"/>
      <c r="C3" s="56"/>
      <c r="D3" s="56"/>
    </row>
    <row r="5" spans="1:4" ht="12.75">
      <c r="A5" s="21" t="s">
        <v>38</v>
      </c>
      <c r="B5" s="22" t="s">
        <v>80</v>
      </c>
      <c r="C5" s="57" t="s">
        <v>104</v>
      </c>
      <c r="D5" s="58"/>
    </row>
    <row r="6" spans="1:4" s="19" customFormat="1" ht="18.75" customHeight="1">
      <c r="A6" s="4">
        <v>1</v>
      </c>
      <c r="B6" s="18" t="s">
        <v>81</v>
      </c>
      <c r="C6" s="4" t="s">
        <v>82</v>
      </c>
      <c r="D6" s="4" t="s">
        <v>83</v>
      </c>
    </row>
    <row r="7" spans="1:4" s="19" customFormat="1" ht="18.75" customHeight="1">
      <c r="A7" s="4">
        <v>2</v>
      </c>
      <c r="B7" s="18" t="s">
        <v>84</v>
      </c>
      <c r="C7" s="18">
        <v>60000</v>
      </c>
      <c r="D7" s="18">
        <v>1000000</v>
      </c>
    </row>
    <row r="8" spans="1:4" s="19" customFormat="1" ht="23.25" customHeight="1">
      <c r="A8" s="4">
        <v>3</v>
      </c>
      <c r="B8" s="18" t="s">
        <v>85</v>
      </c>
      <c r="C8" s="18"/>
      <c r="D8" s="5" t="s">
        <v>86</v>
      </c>
    </row>
    <row r="9" spans="1:4" s="19" customFormat="1" ht="18.75" customHeight="1">
      <c r="A9" s="4">
        <v>4</v>
      </c>
      <c r="B9" s="18" t="s">
        <v>87</v>
      </c>
      <c r="C9" s="4" t="s">
        <v>88</v>
      </c>
      <c r="D9" s="18">
        <v>30000</v>
      </c>
    </row>
    <row r="10" spans="1:4" s="19" customFormat="1" ht="18.75" customHeight="1">
      <c r="A10" s="4">
        <v>5</v>
      </c>
      <c r="B10" s="18" t="s">
        <v>89</v>
      </c>
      <c r="C10" s="18"/>
      <c r="D10" s="18"/>
    </row>
    <row r="11" spans="1:4" s="19" customFormat="1" ht="18.75" customHeight="1">
      <c r="A11" s="4">
        <v>6</v>
      </c>
      <c r="B11" s="18" t="s">
        <v>90</v>
      </c>
      <c r="C11" s="18">
        <v>300</v>
      </c>
      <c r="D11" s="18">
        <v>1500</v>
      </c>
    </row>
    <row r="12" spans="1:4" s="19" customFormat="1" ht="18.75" customHeight="1">
      <c r="A12" s="4">
        <v>7</v>
      </c>
      <c r="B12" s="18" t="s">
        <v>91</v>
      </c>
      <c r="C12" s="18">
        <v>3000</v>
      </c>
      <c r="D12" s="18">
        <v>30000</v>
      </c>
    </row>
    <row r="13" spans="1:4" s="19" customFormat="1" ht="18.75" customHeight="1">
      <c r="A13" s="4">
        <v>8</v>
      </c>
      <c r="B13" s="18" t="s">
        <v>92</v>
      </c>
      <c r="C13" s="18">
        <v>2100</v>
      </c>
      <c r="D13" s="18">
        <v>20400</v>
      </c>
    </row>
    <row r="14" spans="1:4" s="19" customFormat="1" ht="18.75" customHeight="1">
      <c r="A14" s="4">
        <v>9</v>
      </c>
      <c r="B14" s="18" t="s">
        <v>93</v>
      </c>
      <c r="C14" s="18">
        <v>1000</v>
      </c>
      <c r="D14" s="18">
        <v>10000</v>
      </c>
    </row>
    <row r="15" spans="1:4" s="19" customFormat="1" ht="18.75" customHeight="1">
      <c r="A15" s="4">
        <v>10</v>
      </c>
      <c r="B15" s="18" t="s">
        <v>94</v>
      </c>
      <c r="C15" s="18">
        <v>1800</v>
      </c>
      <c r="D15" s="18">
        <v>30000</v>
      </c>
    </row>
    <row r="16" spans="1:4" s="19" customFormat="1" ht="18.75" customHeight="1">
      <c r="A16" s="4">
        <v>11</v>
      </c>
      <c r="B16" s="18" t="s">
        <v>95</v>
      </c>
      <c r="C16" s="18">
        <v>1800</v>
      </c>
      <c r="D16" s="18">
        <v>13500</v>
      </c>
    </row>
    <row r="17" spans="1:4" s="19" customFormat="1" ht="18.75" customHeight="1">
      <c r="A17" s="4">
        <v>12</v>
      </c>
      <c r="B17" s="18" t="s">
        <v>96</v>
      </c>
      <c r="C17" s="18">
        <v>8000</v>
      </c>
      <c r="D17" s="18">
        <v>60000</v>
      </c>
    </row>
    <row r="18" spans="1:4" s="19" customFormat="1" ht="18.75" customHeight="1">
      <c r="A18" s="4"/>
      <c r="B18" s="18" t="s">
        <v>97</v>
      </c>
      <c r="C18" s="18">
        <v>18000</v>
      </c>
      <c r="D18" s="18">
        <v>195400</v>
      </c>
    </row>
    <row r="19" spans="1:4" s="19" customFormat="1" ht="18.75" customHeight="1">
      <c r="A19" s="18"/>
      <c r="B19" s="18"/>
      <c r="C19" s="18"/>
      <c r="D19" s="18"/>
    </row>
    <row r="20" spans="1:4" s="19" customFormat="1" ht="18.75" customHeight="1">
      <c r="A20" s="18"/>
      <c r="B20" s="18" t="s">
        <v>98</v>
      </c>
      <c r="C20" s="18">
        <v>1800</v>
      </c>
      <c r="D20" s="18">
        <v>1954</v>
      </c>
    </row>
    <row r="21" spans="1:4" s="19" customFormat="1" ht="18.75" customHeight="1">
      <c r="A21" s="18"/>
      <c r="B21" s="18" t="s">
        <v>99</v>
      </c>
      <c r="C21" s="18">
        <v>1800</v>
      </c>
      <c r="D21" s="18">
        <v>2000</v>
      </c>
    </row>
    <row r="22" spans="1:4" s="19" customFormat="1" ht="18.75" customHeight="1">
      <c r="A22" s="18"/>
      <c r="B22" s="18" t="s">
        <v>100</v>
      </c>
      <c r="C22" s="20">
        <v>0.3</v>
      </c>
      <c r="D22" s="20">
        <v>0.2</v>
      </c>
    </row>
    <row r="24" spans="1:4" ht="24.75" customHeight="1">
      <c r="A24" s="59" t="s">
        <v>101</v>
      </c>
      <c r="B24" s="59"/>
      <c r="C24" s="59"/>
      <c r="D24" s="59"/>
    </row>
    <row r="25" ht="12.75">
      <c r="D25" s="34" t="s">
        <v>153</v>
      </c>
    </row>
  </sheetData>
  <sheetProtection/>
  <mergeCells count="4">
    <mergeCell ref="A1:D1"/>
    <mergeCell ref="A3:D3"/>
    <mergeCell ref="C5:D5"/>
    <mergeCell ref="A24:D2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20"/>
  <sheetViews>
    <sheetView zoomScalePageLayoutView="0" workbookViewId="0" topLeftCell="A1">
      <selection activeCell="H10" sqref="H10"/>
    </sheetView>
  </sheetViews>
  <sheetFormatPr defaultColWidth="9.00390625" defaultRowHeight="12.75"/>
  <cols>
    <col min="1" max="1" width="5.875" style="0" customWidth="1"/>
    <col min="2" max="2" width="36.75390625" style="0" bestFit="1" customWidth="1"/>
    <col min="4" max="4" width="18.875" style="0" customWidth="1"/>
  </cols>
  <sheetData>
    <row r="1" spans="1:4" ht="12.75">
      <c r="A1" s="56" t="s">
        <v>102</v>
      </c>
      <c r="B1" s="56"/>
      <c r="C1" s="56"/>
      <c r="D1" s="56"/>
    </row>
    <row r="2" spans="1:4" ht="12.75">
      <c r="A2" s="2"/>
      <c r="B2" s="2"/>
      <c r="C2" s="2"/>
      <c r="D2" s="2"/>
    </row>
    <row r="3" spans="1:4" ht="12.75">
      <c r="A3" s="56" t="s">
        <v>105</v>
      </c>
      <c r="B3" s="56"/>
      <c r="C3" s="56"/>
      <c r="D3" s="56"/>
    </row>
    <row r="5" spans="1:4" ht="12.75">
      <c r="A5" s="21" t="s">
        <v>38</v>
      </c>
      <c r="B5" s="22" t="s">
        <v>80</v>
      </c>
      <c r="C5" s="23" t="s">
        <v>106</v>
      </c>
      <c r="D5" s="24" t="s">
        <v>107</v>
      </c>
    </row>
    <row r="6" spans="1:4" s="19" customFormat="1" ht="18.75" customHeight="1">
      <c r="A6" s="4">
        <v>1</v>
      </c>
      <c r="B6" s="18" t="s">
        <v>84</v>
      </c>
      <c r="C6" s="27">
        <v>100000</v>
      </c>
      <c r="D6" s="27">
        <v>800000</v>
      </c>
    </row>
    <row r="7" spans="1:4" s="19" customFormat="1" ht="18.75" customHeight="1">
      <c r="A7" s="4">
        <v>2</v>
      </c>
      <c r="B7" s="18" t="s">
        <v>81</v>
      </c>
      <c r="C7" s="27" t="s">
        <v>108</v>
      </c>
      <c r="D7" s="27" t="s">
        <v>109</v>
      </c>
    </row>
    <row r="8" spans="1:4" s="19" customFormat="1" ht="23.25" customHeight="1">
      <c r="A8" s="4">
        <v>3</v>
      </c>
      <c r="B8" s="18" t="s">
        <v>110</v>
      </c>
      <c r="C8" s="18"/>
      <c r="D8" s="5"/>
    </row>
    <row r="9" spans="1:4" s="19" customFormat="1" ht="18.75" customHeight="1">
      <c r="A9" s="4" t="s">
        <v>111</v>
      </c>
      <c r="B9" s="18" t="s">
        <v>112</v>
      </c>
      <c r="C9" s="27">
        <v>14167</v>
      </c>
      <c r="D9" s="18">
        <v>85002</v>
      </c>
    </row>
    <row r="10" spans="1:4" s="19" customFormat="1" ht="18.75" customHeight="1">
      <c r="A10" s="4" t="s">
        <v>113</v>
      </c>
      <c r="B10" s="18" t="s">
        <v>114</v>
      </c>
      <c r="C10" s="18">
        <v>3306</v>
      </c>
      <c r="D10" s="18">
        <v>19836</v>
      </c>
    </row>
    <row r="11" spans="1:4" s="19" customFormat="1" ht="18.75" customHeight="1">
      <c r="A11" s="4" t="s">
        <v>115</v>
      </c>
      <c r="B11" s="18" t="s">
        <v>116</v>
      </c>
      <c r="C11" s="18">
        <v>150</v>
      </c>
      <c r="D11" s="18">
        <v>900</v>
      </c>
    </row>
    <row r="12" spans="1:4" s="19" customFormat="1" ht="18.75" customHeight="1">
      <c r="A12" s="4" t="s">
        <v>117</v>
      </c>
      <c r="B12" s="18" t="s">
        <v>94</v>
      </c>
      <c r="C12" s="18">
        <v>1250</v>
      </c>
      <c r="D12" s="18">
        <v>7400</v>
      </c>
    </row>
    <row r="13" spans="1:4" s="19" customFormat="1" ht="18.75" customHeight="1">
      <c r="A13" s="4" t="s">
        <v>118</v>
      </c>
      <c r="B13" s="18" t="s">
        <v>119</v>
      </c>
      <c r="C13" s="18">
        <v>1127</v>
      </c>
      <c r="D13" s="18">
        <v>6862</v>
      </c>
    </row>
    <row r="14" spans="1:4" s="19" customFormat="1" ht="18.75" customHeight="1">
      <c r="A14" s="4"/>
      <c r="B14" s="18" t="s">
        <v>120</v>
      </c>
      <c r="C14" s="18">
        <f>SUM(C9:C13)</f>
        <v>20000</v>
      </c>
      <c r="D14" s="18">
        <f>SUM(D9:D13)</f>
        <v>120000</v>
      </c>
    </row>
    <row r="15" spans="1:4" s="19" customFormat="1" ht="18.75" customHeight="1">
      <c r="A15" s="25"/>
      <c r="B15" s="26"/>
      <c r="C15" s="26"/>
      <c r="D15" s="26"/>
    </row>
    <row r="16" spans="1:4" s="19" customFormat="1" ht="18.75" customHeight="1">
      <c r="A16" s="4">
        <v>4</v>
      </c>
      <c r="B16" s="18" t="s">
        <v>121</v>
      </c>
      <c r="C16" s="18">
        <v>5000</v>
      </c>
      <c r="D16" s="18">
        <v>5000</v>
      </c>
    </row>
    <row r="17" spans="1:4" s="19" customFormat="1" ht="18.75" customHeight="1">
      <c r="A17" s="4">
        <v>5</v>
      </c>
      <c r="B17" s="18" t="s">
        <v>100</v>
      </c>
      <c r="C17" s="20">
        <v>0.2</v>
      </c>
      <c r="D17" s="20">
        <v>0.15</v>
      </c>
    </row>
    <row r="19" spans="1:4" ht="42.75" customHeight="1">
      <c r="A19" s="60" t="s">
        <v>122</v>
      </c>
      <c r="B19" s="60"/>
      <c r="C19" s="60"/>
      <c r="D19" s="60"/>
    </row>
    <row r="20" ht="12.75">
      <c r="D20" s="34" t="s">
        <v>154</v>
      </c>
    </row>
  </sheetData>
  <sheetProtection/>
  <mergeCells count="3">
    <mergeCell ref="A1:D1"/>
    <mergeCell ref="A3:D3"/>
    <mergeCell ref="A19:D1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23"/>
  <sheetViews>
    <sheetView zoomScalePageLayoutView="0" workbookViewId="0" topLeftCell="A1">
      <selection activeCell="G20" sqref="G20"/>
    </sheetView>
  </sheetViews>
  <sheetFormatPr defaultColWidth="9.00390625" defaultRowHeight="12.75"/>
  <cols>
    <col min="1" max="1" width="5.875" style="0" customWidth="1"/>
    <col min="2" max="2" width="38.625" style="0" customWidth="1"/>
    <col min="3" max="3" width="9.50390625" style="0" bestFit="1" customWidth="1"/>
    <col min="4" max="4" width="18.875" style="0" customWidth="1"/>
    <col min="5" max="5" width="27.875" style="0" customWidth="1"/>
  </cols>
  <sheetData>
    <row r="1" spans="1:5" ht="12.75">
      <c r="A1" s="56" t="s">
        <v>102</v>
      </c>
      <c r="B1" s="56"/>
      <c r="C1" s="56"/>
      <c r="D1" s="56"/>
      <c r="E1" s="56"/>
    </row>
    <row r="2" spans="1:4" ht="9" customHeight="1">
      <c r="A2" s="2"/>
      <c r="B2" s="2"/>
      <c r="C2" s="2"/>
      <c r="D2" s="2"/>
    </row>
    <row r="3" spans="1:5" ht="12.75">
      <c r="A3" s="56" t="s">
        <v>123</v>
      </c>
      <c r="B3" s="56"/>
      <c r="C3" s="56"/>
      <c r="D3" s="56"/>
      <c r="E3" s="56"/>
    </row>
    <row r="4" ht="8.25" customHeight="1"/>
    <row r="5" spans="1:5" ht="12.75">
      <c r="A5" s="66" t="s">
        <v>38</v>
      </c>
      <c r="B5" s="66" t="s">
        <v>124</v>
      </c>
      <c r="C5" s="65" t="s">
        <v>144</v>
      </c>
      <c r="D5" s="64" t="s">
        <v>126</v>
      </c>
      <c r="E5" s="64"/>
    </row>
    <row r="6" spans="1:5" s="31" customFormat="1" ht="25.5">
      <c r="A6" s="67"/>
      <c r="B6" s="67"/>
      <c r="C6" s="65"/>
      <c r="D6" s="30" t="s">
        <v>125</v>
      </c>
      <c r="E6" s="30" t="s">
        <v>104</v>
      </c>
    </row>
    <row r="7" spans="1:5" s="19" customFormat="1" ht="31.5" customHeight="1">
      <c r="A7" s="11">
        <v>1</v>
      </c>
      <c r="B7" s="10" t="s">
        <v>139</v>
      </c>
      <c r="C7" s="28">
        <v>3000000</v>
      </c>
      <c r="D7" s="33">
        <v>0.2</v>
      </c>
      <c r="E7" s="18">
        <f>C7*20%</f>
        <v>600000</v>
      </c>
    </row>
    <row r="8" spans="1:5" s="19" customFormat="1" ht="18.75" customHeight="1">
      <c r="A8" s="11">
        <v>2</v>
      </c>
      <c r="B8" s="10" t="s">
        <v>21</v>
      </c>
      <c r="C8" s="28">
        <v>4000000</v>
      </c>
      <c r="D8" s="33">
        <v>0.2</v>
      </c>
      <c r="E8" s="18">
        <f aca="true" t="shared" si="0" ref="E8:E13">C8*20%</f>
        <v>800000</v>
      </c>
    </row>
    <row r="9" spans="1:5" s="19" customFormat="1" ht="23.25" customHeight="1">
      <c r="A9" s="11">
        <v>3</v>
      </c>
      <c r="B9" s="10" t="s">
        <v>22</v>
      </c>
      <c r="C9" s="29">
        <v>2000000</v>
      </c>
      <c r="D9" s="33">
        <v>0.2</v>
      </c>
      <c r="E9" s="18">
        <f t="shared" si="0"/>
        <v>400000</v>
      </c>
    </row>
    <row r="10" spans="1:5" s="19" customFormat="1" ht="18.75" customHeight="1">
      <c r="A10" s="11">
        <v>4</v>
      </c>
      <c r="B10" s="10" t="s">
        <v>127</v>
      </c>
      <c r="C10" s="28">
        <v>1600000</v>
      </c>
      <c r="D10" s="33">
        <v>0.2</v>
      </c>
      <c r="E10" s="18">
        <f t="shared" si="0"/>
        <v>320000</v>
      </c>
    </row>
    <row r="11" spans="1:5" s="19" customFormat="1" ht="18.75" customHeight="1">
      <c r="A11" s="11">
        <v>5</v>
      </c>
      <c r="B11" s="10" t="s">
        <v>128</v>
      </c>
      <c r="C11" s="29">
        <v>2000000</v>
      </c>
      <c r="D11" s="33">
        <v>0.2</v>
      </c>
      <c r="E11" s="18">
        <f t="shared" si="0"/>
        <v>400000</v>
      </c>
    </row>
    <row r="12" spans="1:5" s="19" customFormat="1" ht="25.5" customHeight="1">
      <c r="A12" s="11">
        <v>6</v>
      </c>
      <c r="B12" s="10" t="s">
        <v>129</v>
      </c>
      <c r="C12" s="29">
        <v>2000000</v>
      </c>
      <c r="D12" s="33">
        <v>0.2</v>
      </c>
      <c r="E12" s="18">
        <f t="shared" si="0"/>
        <v>400000</v>
      </c>
    </row>
    <row r="13" spans="1:5" s="19" customFormat="1" ht="18.75" customHeight="1">
      <c r="A13" s="11">
        <v>7</v>
      </c>
      <c r="B13" s="10" t="s">
        <v>130</v>
      </c>
      <c r="C13" s="29">
        <v>1000000</v>
      </c>
      <c r="D13" s="33">
        <v>0.2</v>
      </c>
      <c r="E13" s="18">
        <f t="shared" si="0"/>
        <v>200000</v>
      </c>
    </row>
    <row r="14" spans="1:5" s="19" customFormat="1" ht="18.75" customHeight="1">
      <c r="A14" s="61" t="s">
        <v>138</v>
      </c>
      <c r="B14" s="62"/>
      <c r="C14" s="62"/>
      <c r="D14" s="62"/>
      <c r="E14" s="63"/>
    </row>
    <row r="15" spans="1:5" s="19" customFormat="1" ht="29.25" customHeight="1">
      <c r="A15" s="11">
        <v>8</v>
      </c>
      <c r="B15" s="10" t="s">
        <v>131</v>
      </c>
      <c r="C15" s="29">
        <v>224000</v>
      </c>
      <c r="D15" s="20">
        <v>0</v>
      </c>
      <c r="E15" s="68" t="s">
        <v>137</v>
      </c>
    </row>
    <row r="16" spans="1:5" s="19" customFormat="1" ht="27.75" customHeight="1">
      <c r="A16" s="11">
        <v>9</v>
      </c>
      <c r="B16" s="10" t="s">
        <v>132</v>
      </c>
      <c r="C16" s="29">
        <v>1120000</v>
      </c>
      <c r="D16" s="20">
        <v>0</v>
      </c>
      <c r="E16" s="69"/>
    </row>
    <row r="17" spans="1:5" s="19" customFormat="1" ht="18.75" customHeight="1">
      <c r="A17" s="11">
        <v>10</v>
      </c>
      <c r="B17" s="32" t="s">
        <v>133</v>
      </c>
      <c r="C17" s="26">
        <v>15000</v>
      </c>
      <c r="D17" s="20">
        <v>0</v>
      </c>
      <c r="E17" s="18" t="s">
        <v>37</v>
      </c>
    </row>
    <row r="18" spans="1:5" s="19" customFormat="1" ht="18.75" customHeight="1">
      <c r="A18" s="11">
        <v>11</v>
      </c>
      <c r="B18" s="10" t="s">
        <v>134</v>
      </c>
      <c r="C18" s="29">
        <v>1000000</v>
      </c>
      <c r="D18" s="20">
        <v>0</v>
      </c>
      <c r="E18" s="18" t="s">
        <v>37</v>
      </c>
    </row>
    <row r="19" spans="1:5" s="19" customFormat="1" ht="18.75" customHeight="1">
      <c r="A19" s="11">
        <v>12</v>
      </c>
      <c r="B19" s="10" t="s">
        <v>135</v>
      </c>
      <c r="C19" s="29">
        <v>1500000</v>
      </c>
      <c r="D19" s="20">
        <v>0</v>
      </c>
      <c r="E19" s="18" t="s">
        <v>37</v>
      </c>
    </row>
    <row r="20" spans="1:5" s="19" customFormat="1" ht="18.75" customHeight="1">
      <c r="A20" s="11">
        <v>13</v>
      </c>
      <c r="B20" s="10" t="s">
        <v>33</v>
      </c>
      <c r="C20" s="29">
        <v>1500000</v>
      </c>
      <c r="D20" s="20">
        <v>0</v>
      </c>
      <c r="E20" s="18" t="s">
        <v>37</v>
      </c>
    </row>
    <row r="21" spans="1:5" s="19" customFormat="1" ht="18.75" customHeight="1">
      <c r="A21" s="11">
        <v>14</v>
      </c>
      <c r="B21" s="10" t="s">
        <v>136</v>
      </c>
      <c r="C21" s="18">
        <v>800000</v>
      </c>
      <c r="D21" s="20">
        <v>0</v>
      </c>
      <c r="E21" s="18" t="s">
        <v>37</v>
      </c>
    </row>
    <row r="22" s="36" customFormat="1" ht="12.75">
      <c r="E22" s="37" t="s">
        <v>155</v>
      </c>
    </row>
    <row r="23" spans="1:4" ht="42.75" customHeight="1">
      <c r="A23" s="60"/>
      <c r="B23" s="60"/>
      <c r="C23" s="60"/>
      <c r="D23" s="60"/>
    </row>
  </sheetData>
  <sheetProtection/>
  <mergeCells count="9">
    <mergeCell ref="A1:E1"/>
    <mergeCell ref="A3:E3"/>
    <mergeCell ref="A14:E14"/>
    <mergeCell ref="A23:D23"/>
    <mergeCell ref="D5:E5"/>
    <mergeCell ref="C5:C6"/>
    <mergeCell ref="B5:B6"/>
    <mergeCell ref="A5:A6"/>
    <mergeCell ref="E15:E1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TNSC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Windows User</cp:lastModifiedBy>
  <cp:lastPrinted>2021-05-21T05:13:50Z</cp:lastPrinted>
  <dcterms:created xsi:type="dcterms:W3CDTF">2020-03-10T07:43:44Z</dcterms:created>
  <dcterms:modified xsi:type="dcterms:W3CDTF">2021-06-28T10:14:57Z</dcterms:modified>
  <cp:category/>
  <cp:version/>
  <cp:contentType/>
  <cp:contentStatus/>
</cp:coreProperties>
</file>